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AL171 Historical Standings/"/>
    </mc:Choice>
  </mc:AlternateContent>
  <xr:revisionPtr revIDLastSave="0" documentId="13_ncr:1_{05F382C7-0EB3-A640-9B06-CF52AAF45CA0}" xr6:coauthVersionLast="47" xr6:coauthVersionMax="47" xr10:uidLastSave="{00000000-0000-0000-0000-000000000000}"/>
  <bookViews>
    <workbookView xWindow="7500" yWindow="4200" windowWidth="19700" windowHeight="16920" xr2:uid="{794B1AE5-E608-544D-8855-36CE3D580078}"/>
  </bookViews>
  <sheets>
    <sheet name="AL17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6" i="1" l="1"/>
  <c r="I196" i="1"/>
  <c r="F195" i="1"/>
  <c r="E196" i="1"/>
  <c r="D196" i="1"/>
  <c r="J176" i="1"/>
  <c r="I176" i="1"/>
  <c r="F175" i="1"/>
  <c r="E176" i="1"/>
  <c r="D176" i="1"/>
  <c r="J156" i="1"/>
  <c r="I156" i="1"/>
  <c r="F155" i="1"/>
  <c r="E156" i="1"/>
  <c r="D156" i="1"/>
  <c r="J136" i="1"/>
  <c r="I136" i="1"/>
  <c r="F135" i="1"/>
  <c r="E136" i="1"/>
  <c r="D136" i="1"/>
  <c r="J116" i="1"/>
  <c r="I116" i="1"/>
  <c r="F115" i="1"/>
  <c r="E116" i="1"/>
  <c r="D116" i="1"/>
  <c r="J96" i="1"/>
  <c r="I96" i="1"/>
  <c r="F95" i="1"/>
  <c r="E96" i="1"/>
  <c r="D96" i="1"/>
  <c r="J76" i="1"/>
  <c r="I76" i="1"/>
  <c r="F75" i="1"/>
  <c r="E76" i="1"/>
  <c r="D76" i="1"/>
  <c r="J56" i="1"/>
  <c r="I56" i="1"/>
  <c r="F55" i="1"/>
  <c r="E56" i="1"/>
  <c r="D56" i="1"/>
  <c r="J36" i="1"/>
  <c r="I36" i="1"/>
  <c r="F35" i="1"/>
  <c r="E36" i="1"/>
  <c r="D36" i="1"/>
  <c r="J16" i="1"/>
  <c r="I16" i="1"/>
  <c r="F15" i="1"/>
  <c r="E16" i="1"/>
  <c r="D16" i="1"/>
  <c r="F224" i="1" l="1"/>
  <c r="F231" i="1"/>
  <c r="F228" i="1"/>
  <c r="F225" i="1"/>
  <c r="F230" i="1"/>
  <c r="F240" i="1"/>
  <c r="F244" i="1"/>
  <c r="F235" i="1"/>
  <c r="F250" i="1"/>
  <c r="F247" i="1"/>
  <c r="F248" i="1"/>
  <c r="F238" i="1"/>
  <c r="F229" i="1"/>
  <c r="F233" i="1"/>
  <c r="F234" i="1"/>
  <c r="F249" i="1"/>
  <c r="F232" i="1"/>
  <c r="F246" i="1"/>
  <c r="F251" i="1"/>
  <c r="F243" i="1"/>
  <c r="F242" i="1"/>
  <c r="F252" i="1"/>
  <c r="F237" i="1"/>
  <c r="F245" i="1"/>
  <c r="F253" i="1"/>
  <c r="F239" i="1"/>
  <c r="F226" i="1"/>
  <c r="F241" i="1"/>
  <c r="F236" i="1"/>
  <c r="F227" i="1"/>
  <c r="F194" i="1" l="1"/>
  <c r="F174" i="1"/>
  <c r="F154" i="1"/>
  <c r="F134" i="1"/>
  <c r="F114" i="1"/>
  <c r="F94" i="1"/>
  <c r="F74" i="1"/>
  <c r="F54" i="1"/>
  <c r="F34" i="1"/>
  <c r="F14" i="1"/>
  <c r="F193" i="1" l="1"/>
  <c r="F173" i="1"/>
  <c r="F153" i="1"/>
  <c r="F133" i="1"/>
  <c r="F113" i="1"/>
  <c r="F93" i="1"/>
  <c r="F73" i="1"/>
  <c r="K56" i="1"/>
  <c r="F53" i="1"/>
  <c r="F52" i="1"/>
  <c r="F51" i="1"/>
  <c r="F33" i="1"/>
  <c r="F13" i="1"/>
  <c r="I10" i="1"/>
  <c r="J10" i="1"/>
  <c r="F56" i="1"/>
  <c r="J50" i="1"/>
  <c r="I50" i="1"/>
  <c r="K51" i="1"/>
  <c r="J90" i="1"/>
  <c r="I90" i="1"/>
  <c r="K110" i="1"/>
  <c r="J168" i="1"/>
  <c r="I168" i="1"/>
  <c r="K168" i="1" s="1"/>
  <c r="I169" i="1"/>
  <c r="K169" i="1" s="1"/>
  <c r="F192" i="1"/>
  <c r="F191" i="1"/>
  <c r="F152" i="1"/>
  <c r="F151" i="1"/>
  <c r="F112" i="1"/>
  <c r="F111" i="1"/>
  <c r="F72" i="1"/>
  <c r="F71" i="1"/>
  <c r="F172" i="1"/>
  <c r="F171" i="1"/>
  <c r="F132" i="1"/>
  <c r="F131" i="1"/>
  <c r="F92" i="1"/>
  <c r="F91" i="1"/>
  <c r="F32" i="1"/>
  <c r="F31" i="1"/>
  <c r="F12" i="1"/>
  <c r="F11" i="1"/>
  <c r="F190" i="1"/>
  <c r="F189" i="1"/>
  <c r="F188" i="1"/>
  <c r="F187" i="1"/>
  <c r="F186" i="1"/>
  <c r="F185" i="1"/>
  <c r="F184" i="1"/>
  <c r="F183" i="1"/>
  <c r="F182" i="1"/>
  <c r="F170" i="1"/>
  <c r="J169" i="1"/>
  <c r="F169" i="1"/>
  <c r="F168" i="1"/>
  <c r="F167" i="1"/>
  <c r="F166" i="1"/>
  <c r="F165" i="1"/>
  <c r="F164" i="1"/>
  <c r="F163" i="1"/>
  <c r="F162" i="1"/>
  <c r="F150" i="1"/>
  <c r="F149" i="1"/>
  <c r="F148" i="1"/>
  <c r="F147" i="1"/>
  <c r="F146" i="1"/>
  <c r="F145" i="1"/>
  <c r="F144" i="1"/>
  <c r="F143" i="1"/>
  <c r="F142" i="1"/>
  <c r="F130" i="1"/>
  <c r="F129" i="1"/>
  <c r="F128" i="1"/>
  <c r="F127" i="1"/>
  <c r="J126" i="1"/>
  <c r="I126" i="1"/>
  <c r="K126" i="1" s="1"/>
  <c r="F126" i="1"/>
  <c r="F125" i="1"/>
  <c r="F124" i="1"/>
  <c r="J123" i="1"/>
  <c r="I123" i="1"/>
  <c r="F123" i="1"/>
  <c r="F122" i="1"/>
  <c r="K116" i="1"/>
  <c r="F110" i="1"/>
  <c r="J109" i="1"/>
  <c r="I109" i="1"/>
  <c r="F109" i="1"/>
  <c r="J108" i="1"/>
  <c r="I108" i="1"/>
  <c r="F108" i="1"/>
  <c r="J107" i="1"/>
  <c r="I107" i="1"/>
  <c r="K107" i="1" s="1"/>
  <c r="F107" i="1"/>
  <c r="F106" i="1"/>
  <c r="F105" i="1"/>
  <c r="J104" i="1"/>
  <c r="I104" i="1"/>
  <c r="K104" i="1" s="1"/>
  <c r="F104" i="1"/>
  <c r="F103" i="1"/>
  <c r="F102" i="1"/>
  <c r="F90" i="1"/>
  <c r="F89" i="1"/>
  <c r="F88" i="1"/>
  <c r="F87" i="1"/>
  <c r="J86" i="1"/>
  <c r="I86" i="1"/>
  <c r="F86" i="1"/>
  <c r="F85" i="1"/>
  <c r="F84" i="1"/>
  <c r="F83" i="1"/>
  <c r="F82" i="1"/>
  <c r="F70" i="1"/>
  <c r="F69" i="1"/>
  <c r="J68" i="1"/>
  <c r="I68" i="1"/>
  <c r="K68" i="1" s="1"/>
  <c r="F68" i="1"/>
  <c r="J67" i="1"/>
  <c r="I67" i="1"/>
  <c r="F67" i="1"/>
  <c r="F66" i="1"/>
  <c r="J65" i="1"/>
  <c r="I65" i="1"/>
  <c r="F65" i="1"/>
  <c r="J64" i="1"/>
  <c r="I64" i="1"/>
  <c r="K64" i="1" s="1"/>
  <c r="F64" i="1"/>
  <c r="J63" i="1"/>
  <c r="I63" i="1"/>
  <c r="F63" i="1"/>
  <c r="F62" i="1"/>
  <c r="F50" i="1"/>
  <c r="F49" i="1"/>
  <c r="F48" i="1"/>
  <c r="J47" i="1"/>
  <c r="I47" i="1"/>
  <c r="K47" i="1" s="1"/>
  <c r="F47" i="1"/>
  <c r="F46" i="1"/>
  <c r="J45" i="1"/>
  <c r="I45" i="1"/>
  <c r="F45" i="1"/>
  <c r="J44" i="1"/>
  <c r="I44" i="1"/>
  <c r="K44" i="1" s="1"/>
  <c r="F44" i="1"/>
  <c r="F43" i="1"/>
  <c r="F42" i="1"/>
  <c r="F30" i="1"/>
  <c r="F29" i="1"/>
  <c r="F28" i="1"/>
  <c r="F27" i="1"/>
  <c r="F26" i="1"/>
  <c r="F25" i="1"/>
  <c r="J24" i="1"/>
  <c r="I24" i="1"/>
  <c r="K24" i="1" s="1"/>
  <c r="F24" i="1"/>
  <c r="F23" i="1"/>
  <c r="F22" i="1"/>
  <c r="F16" i="1"/>
  <c r="F10" i="1"/>
  <c r="F9" i="1"/>
  <c r="F8" i="1"/>
  <c r="F7" i="1"/>
  <c r="F6" i="1"/>
  <c r="F5" i="1"/>
  <c r="F4" i="1"/>
  <c r="F3" i="1"/>
  <c r="F2" i="1"/>
  <c r="K90" i="1" l="1"/>
  <c r="K45" i="1"/>
  <c r="K10" i="1"/>
  <c r="K156" i="1"/>
  <c r="K50" i="1"/>
  <c r="K86" i="1"/>
  <c r="K67" i="1"/>
  <c r="K123" i="1"/>
  <c r="K136" i="1"/>
  <c r="F116" i="1"/>
  <c r="K96" i="1"/>
  <c r="F96" i="1"/>
  <c r="F76" i="1"/>
  <c r="K108" i="1"/>
  <c r="K65" i="1"/>
  <c r="K109" i="1"/>
  <c r="K63" i="1"/>
  <c r="K176" i="1"/>
  <c r="K36" i="1"/>
  <c r="K76" i="1"/>
  <c r="F156" i="1"/>
  <c r="F176" i="1"/>
  <c r="K196" i="1"/>
  <c r="F196" i="1"/>
  <c r="F136" i="1"/>
  <c r="F36" i="1"/>
  <c r="K16" i="1"/>
</calcChain>
</file>

<file path=xl/sharedStrings.xml><?xml version="1.0" encoding="utf-8"?>
<sst xmlns="http://schemas.openxmlformats.org/spreadsheetml/2006/main" count="503" uniqueCount="167">
  <si>
    <t xml:space="preserve">Year  </t>
  </si>
  <si>
    <t xml:space="preserve"> Team #  </t>
  </si>
  <si>
    <t xml:space="preserve"> Team Name  </t>
  </si>
  <si>
    <t xml:space="preserve"> W  </t>
  </si>
  <si>
    <t xml:space="preserve"> L  </t>
  </si>
  <si>
    <t xml:space="preserve"> Pct.  </t>
  </si>
  <si>
    <t xml:space="preserve"> Owner  </t>
  </si>
  <si>
    <t xml:space="preserve"> Owner's Total  </t>
  </si>
  <si>
    <t xml:space="preserve"> Pct.</t>
  </si>
  <si>
    <t>Highway 61 Revisited</t>
  </si>
  <si>
    <t>Craig</t>
  </si>
  <si>
    <t>Highway 61 Revisted</t>
  </si>
  <si>
    <t xml:space="preserve">Franchise Total </t>
  </si>
  <si>
    <t>TOTAL</t>
  </si>
  <si>
    <t>Sin City</t>
  </si>
  <si>
    <t>Anthony</t>
  </si>
  <si>
    <t>Dukes</t>
  </si>
  <si>
    <t>Diablos</t>
  </si>
  <si>
    <t>El Macho Manchados</t>
  </si>
  <si>
    <t>Adam</t>
  </si>
  <si>
    <t>Hakuna Machado</t>
  </si>
  <si>
    <t>Hakuna Macahado</t>
  </si>
  <si>
    <t>Great White Buffalos</t>
  </si>
  <si>
    <t>Richard</t>
  </si>
  <si>
    <t>Palouse Phenoms</t>
  </si>
  <si>
    <t>Ghosts Of Gashouse</t>
  </si>
  <si>
    <t>Jerry</t>
  </si>
  <si>
    <t>Ghosts of Gashouse</t>
  </si>
  <si>
    <t>Red Dragons</t>
  </si>
  <si>
    <t>Grant &amp; Ryan</t>
  </si>
  <si>
    <t>The Lookouts</t>
  </si>
  <si>
    <t>Sherrick Storm</t>
  </si>
  <si>
    <t>Brad</t>
  </si>
  <si>
    <t>Team 4</t>
  </si>
  <si>
    <t>Lunatic Fringe</t>
  </si>
  <si>
    <t>Beancounters</t>
  </si>
  <si>
    <t>Paul</t>
  </si>
  <si>
    <t>The Beancounters</t>
  </si>
  <si>
    <t>Braden</t>
  </si>
  <si>
    <t>Schoop There It Is</t>
  </si>
  <si>
    <t>Keith</t>
  </si>
  <si>
    <t>Schoop is Dope</t>
  </si>
  <si>
    <t xml:space="preserve">Year </t>
  </si>
  <si>
    <t xml:space="preserve"> Team # </t>
  </si>
  <si>
    <t xml:space="preserve"> Team Name </t>
  </si>
  <si>
    <t xml:space="preserve"> W </t>
  </si>
  <si>
    <t xml:space="preserve"> L </t>
  </si>
  <si>
    <t xml:space="preserve"> Pct. </t>
  </si>
  <si>
    <t xml:space="preserve"> Owner </t>
  </si>
  <si>
    <t xml:space="preserve"> Owner's Total </t>
  </si>
  <si>
    <t>Orange Shadowdragons</t>
  </si>
  <si>
    <t>Bob</t>
  </si>
  <si>
    <t>YYZ</t>
  </si>
  <si>
    <t>Jim &amp; Tim</t>
  </si>
  <si>
    <t>Seattle Pilots</t>
  </si>
  <si>
    <t>The Shingles</t>
  </si>
  <si>
    <t>handmedowns</t>
  </si>
  <si>
    <t>Steve</t>
  </si>
  <si>
    <t>pee dees</t>
  </si>
  <si>
    <t>Vo Sox</t>
  </si>
  <si>
    <t>The Royals</t>
  </si>
  <si>
    <t>Bob &amp; Andrew</t>
  </si>
  <si>
    <t>Barrymore's Pool</t>
  </si>
  <si>
    <t>David</t>
  </si>
  <si>
    <t>Digi's Dragons</t>
  </si>
  <si>
    <t>Flash 80</t>
  </si>
  <si>
    <t>Coby</t>
  </si>
  <si>
    <t>The EH! Team</t>
  </si>
  <si>
    <t>Bruce</t>
  </si>
  <si>
    <t>The EH Team</t>
  </si>
  <si>
    <t>THE AH TEAM</t>
  </si>
  <si>
    <t>The Ah Team</t>
  </si>
  <si>
    <t>Jeff</t>
  </si>
  <si>
    <t>The Mess</t>
  </si>
  <si>
    <t>James</t>
  </si>
  <si>
    <t>King's Jesters</t>
  </si>
  <si>
    <t>Earl</t>
  </si>
  <si>
    <t>Wizards</t>
  </si>
  <si>
    <t>Keystones</t>
  </si>
  <si>
    <t>Monarchs</t>
  </si>
  <si>
    <t>2018..2019..2020..etc..</t>
  </si>
  <si>
    <t>Oh No II</t>
  </si>
  <si>
    <t>Rob</t>
  </si>
  <si>
    <t>Wise Wolfpack</t>
  </si>
  <si>
    <t>Doug</t>
  </si>
  <si>
    <t>Williamsburg Wolfpack</t>
  </si>
  <si>
    <t>Cumberland Gap Swamp Pigs</t>
  </si>
  <si>
    <t>Presque Isle Timber Rats</t>
  </si>
  <si>
    <t>Manic Moose</t>
  </si>
  <si>
    <t>XXX</t>
  </si>
  <si>
    <t>King of the DL</t>
  </si>
  <si>
    <t>Year</t>
    <phoneticPr fontId="0" type="noConversion"/>
  </si>
  <si>
    <t>Tm #</t>
    <phoneticPr fontId="0" type="noConversion"/>
  </si>
  <si>
    <t>Team Name</t>
    <phoneticPr fontId="0" type="noConversion"/>
  </si>
  <si>
    <t>Owner</t>
    <phoneticPr fontId="0" type="noConversion"/>
  </si>
  <si>
    <t>Team Doug</t>
  </si>
  <si>
    <t>Craig Total</t>
  </si>
  <si>
    <t>SKEETERS</t>
  </si>
  <si>
    <t>Edificio Rapido</t>
  </si>
  <si>
    <t>Of Mize and Men</t>
  </si>
  <si>
    <t>Maryland Baseball Team</t>
  </si>
  <si>
    <t>Punks in Drublic</t>
  </si>
  <si>
    <t>Billtown Bombers</t>
  </si>
  <si>
    <t>March 30</t>
  </si>
  <si>
    <t>Dennis</t>
  </si>
  <si>
    <t>Shannon</t>
  </si>
  <si>
    <t>Tim</t>
  </si>
  <si>
    <t>Dave</t>
  </si>
  <si>
    <t>Rob Total</t>
  </si>
  <si>
    <t>Earl Total</t>
  </si>
  <si>
    <t>Franchise Total:</t>
  </si>
  <si>
    <t>Jeff Total</t>
  </si>
  <si>
    <t>Bruce Total</t>
  </si>
  <si>
    <t>Coby Total</t>
  </si>
  <si>
    <t>Dave Total</t>
  </si>
  <si>
    <t>David total</t>
  </si>
  <si>
    <t>Bob/Amdrew Total</t>
  </si>
  <si>
    <t>Steve Total</t>
  </si>
  <si>
    <t>Tim Total</t>
  </si>
  <si>
    <t>Jim &amp; Tim Total</t>
  </si>
  <si>
    <t>Bob Total</t>
  </si>
  <si>
    <t>Brad Total</t>
  </si>
  <si>
    <t>Braden Total</t>
  </si>
  <si>
    <t>Keith Total</t>
  </si>
  <si>
    <t>Shannon Total</t>
  </si>
  <si>
    <t>Dennis Total</t>
  </si>
  <si>
    <t>Gran/Ryan Total</t>
  </si>
  <si>
    <t>Jerry Total</t>
  </si>
  <si>
    <t>Richard Total</t>
  </si>
  <si>
    <t>Adam Total</t>
  </si>
  <si>
    <t>Anthony Total</t>
  </si>
  <si>
    <t>Wall of Champions</t>
  </si>
  <si>
    <t>Slippery Climbing</t>
  </si>
  <si>
    <t>Scorresheet Baseball Team</t>
  </si>
  <si>
    <t>Triple Oxers</t>
  </si>
  <si>
    <t>Pedrro Gomez Tribss</t>
  </si>
  <si>
    <t>The Killer Bees</t>
  </si>
  <si>
    <t>Hi n Tight</t>
  </si>
  <si>
    <t>The Grandal Opry</t>
  </si>
  <si>
    <t>Jerry Remy Tribs</t>
  </si>
  <si>
    <t>OWNER WIN TOTALS</t>
  </si>
  <si>
    <t>Owner Name</t>
  </si>
  <si>
    <t>W</t>
  </si>
  <si>
    <t>L</t>
  </si>
  <si>
    <t>PCT.</t>
  </si>
  <si>
    <t>Grant/Ryan</t>
  </si>
  <si>
    <t>Bob/Andrew</t>
  </si>
  <si>
    <t>John J</t>
  </si>
  <si>
    <t>John J Total</t>
  </si>
  <si>
    <t>John C</t>
  </si>
  <si>
    <t>John C Total</t>
  </si>
  <si>
    <t>Mike D</t>
  </si>
  <si>
    <t>Mike D Total</t>
  </si>
  <si>
    <t>Paul B</t>
  </si>
  <si>
    <t>Paul B Total</t>
  </si>
  <si>
    <t>Orphan</t>
  </si>
  <si>
    <t>Orphan Total</t>
  </si>
  <si>
    <t>Jim/Tim &amp; Tim</t>
  </si>
  <si>
    <t>Doug H</t>
  </si>
  <si>
    <t>Doug H Total</t>
  </si>
  <si>
    <t>Doug C</t>
  </si>
  <si>
    <t>Doug C Total</t>
  </si>
  <si>
    <t>Rank</t>
  </si>
  <si>
    <t>Wild Samoans</t>
  </si>
  <si>
    <t>Blast in the Dark</t>
  </si>
  <si>
    <t>Top Gunners</t>
  </si>
  <si>
    <t>Finger Lakes Felons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</si>
</sst>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rgb="FFC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CB23-6B46-1649-8568-069D6A4D3120}">
  <sheetPr>
    <pageSetUpPr fitToPage="1"/>
  </sheetPr>
  <dimension ref="A1:M255"/>
  <sheetViews>
    <sheetView tabSelected="1" topLeftCell="A72" zoomScale="125" zoomScaleNormal="120" workbookViewId="0">
      <selection activeCell="A95" sqref="A95"/>
    </sheetView>
  </sheetViews>
  <sheetFormatPr baseColWidth="10" defaultRowHeight="13" x14ac:dyDescent="0.15"/>
  <cols>
    <col min="1" max="1" width="9.5" style="3" customWidth="1"/>
    <col min="2" max="2" width="7.5" style="3" customWidth="1"/>
    <col min="3" max="3" width="26.83203125" customWidth="1"/>
    <col min="4" max="4" width="9.5" style="3" customWidth="1"/>
    <col min="5" max="5" width="5.6640625" style="3" customWidth="1"/>
    <col min="6" max="6" width="9.1640625" style="7" customWidth="1"/>
    <col min="7" max="7" width="14.1640625" style="3" customWidth="1"/>
    <col min="8" max="8" width="17" customWidth="1"/>
    <col min="9" max="9" width="7.1640625" style="3" customWidth="1"/>
    <col min="10" max="10" width="6.33203125" style="3" customWidth="1"/>
    <col min="11" max="11" width="7.33203125" style="3" customWidth="1"/>
  </cols>
  <sheetData>
    <row r="1" spans="1:1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3</v>
      </c>
      <c r="J1" s="1" t="s">
        <v>4</v>
      </c>
      <c r="K1" s="1" t="s">
        <v>8</v>
      </c>
    </row>
    <row r="2" spans="1:11" x14ac:dyDescent="0.15">
      <c r="A2" s="3">
        <v>2010</v>
      </c>
      <c r="B2" s="3">
        <v>1</v>
      </c>
      <c r="C2" t="s">
        <v>9</v>
      </c>
      <c r="D2" s="3">
        <v>73</v>
      </c>
      <c r="E2" s="3">
        <v>89</v>
      </c>
      <c r="F2" s="4">
        <f t="shared" ref="F2:F16" si="0">(D2)/(D2+E2)</f>
        <v>0.45061728395061729</v>
      </c>
      <c r="G2" s="3" t="s">
        <v>10</v>
      </c>
      <c r="H2" s="2"/>
      <c r="K2" s="4"/>
    </row>
    <row r="3" spans="1:11" x14ac:dyDescent="0.15">
      <c r="A3" s="3">
        <v>2011</v>
      </c>
      <c r="B3" s="3">
        <v>1</v>
      </c>
      <c r="C3" t="s">
        <v>9</v>
      </c>
      <c r="D3" s="3">
        <v>100</v>
      </c>
      <c r="E3" s="3">
        <v>62</v>
      </c>
      <c r="F3" s="4">
        <f t="shared" si="0"/>
        <v>0.61728395061728392</v>
      </c>
      <c r="G3" s="3" t="s">
        <v>10</v>
      </c>
    </row>
    <row r="4" spans="1:11" x14ac:dyDescent="0.15">
      <c r="A4" s="3">
        <v>2012</v>
      </c>
      <c r="B4" s="3">
        <v>1</v>
      </c>
      <c r="C4" t="s">
        <v>9</v>
      </c>
      <c r="D4" s="3">
        <v>82</v>
      </c>
      <c r="E4" s="3">
        <v>80</v>
      </c>
      <c r="F4" s="4">
        <f t="shared" si="0"/>
        <v>0.50617283950617287</v>
      </c>
      <c r="G4" s="3" t="s">
        <v>10</v>
      </c>
      <c r="K4" s="4"/>
    </row>
    <row r="5" spans="1:11" x14ac:dyDescent="0.15">
      <c r="A5" s="3">
        <v>2013</v>
      </c>
      <c r="B5" s="3">
        <v>1</v>
      </c>
      <c r="C5" t="s">
        <v>11</v>
      </c>
      <c r="D5" s="3">
        <v>93</v>
      </c>
      <c r="E5" s="3">
        <v>69</v>
      </c>
      <c r="F5" s="4">
        <f t="shared" si="0"/>
        <v>0.57407407407407407</v>
      </c>
      <c r="G5" s="3" t="s">
        <v>10</v>
      </c>
      <c r="K5" s="4"/>
    </row>
    <row r="6" spans="1:11" x14ac:dyDescent="0.15">
      <c r="A6" s="3">
        <v>2014</v>
      </c>
      <c r="B6" s="3">
        <v>1</v>
      </c>
      <c r="C6" t="s">
        <v>11</v>
      </c>
      <c r="D6" s="3">
        <v>80</v>
      </c>
      <c r="E6" s="3">
        <v>82</v>
      </c>
      <c r="F6" s="4">
        <f t="shared" si="0"/>
        <v>0.49382716049382713</v>
      </c>
      <c r="G6" s="3" t="s">
        <v>10</v>
      </c>
      <c r="K6" s="4"/>
    </row>
    <row r="7" spans="1:11" x14ac:dyDescent="0.15">
      <c r="A7" s="3">
        <v>2015</v>
      </c>
      <c r="B7" s="3">
        <v>1</v>
      </c>
      <c r="C7" t="s">
        <v>9</v>
      </c>
      <c r="D7" s="3">
        <v>62</v>
      </c>
      <c r="E7" s="3">
        <v>100</v>
      </c>
      <c r="F7" s="4">
        <f t="shared" si="0"/>
        <v>0.38271604938271603</v>
      </c>
      <c r="G7" s="3" t="s">
        <v>10</v>
      </c>
      <c r="K7" s="4"/>
    </row>
    <row r="8" spans="1:11" x14ac:dyDescent="0.15">
      <c r="A8" s="3">
        <v>2016</v>
      </c>
      <c r="B8" s="3">
        <v>1</v>
      </c>
      <c r="C8" t="s">
        <v>9</v>
      </c>
      <c r="D8" s="3">
        <v>93</v>
      </c>
      <c r="E8" s="3">
        <v>69</v>
      </c>
      <c r="F8" s="4">
        <f t="shared" si="0"/>
        <v>0.57407407407407407</v>
      </c>
      <c r="G8" s="3" t="s">
        <v>10</v>
      </c>
      <c r="H8" s="3"/>
      <c r="K8" s="4"/>
    </row>
    <row r="9" spans="1:11" x14ac:dyDescent="0.15">
      <c r="A9" s="3">
        <v>2017</v>
      </c>
      <c r="B9" s="3">
        <v>1</v>
      </c>
      <c r="C9" t="s">
        <v>9</v>
      </c>
      <c r="D9" s="3">
        <v>72</v>
      </c>
      <c r="E9" s="3">
        <v>90</v>
      </c>
      <c r="F9" s="4">
        <f t="shared" si="0"/>
        <v>0.44444444444444442</v>
      </c>
      <c r="G9" s="3" t="s">
        <v>10</v>
      </c>
      <c r="K9" s="4"/>
    </row>
    <row r="10" spans="1:11" x14ac:dyDescent="0.15">
      <c r="A10" s="3">
        <v>2018</v>
      </c>
      <c r="B10" s="3">
        <v>1</v>
      </c>
      <c r="C10" s="5" t="s">
        <v>9</v>
      </c>
      <c r="D10" s="3">
        <v>94</v>
      </c>
      <c r="E10" s="3">
        <v>68</v>
      </c>
      <c r="F10" s="4">
        <f t="shared" si="0"/>
        <v>0.58024691358024694</v>
      </c>
      <c r="G10" s="6" t="s">
        <v>10</v>
      </c>
      <c r="H10" t="s">
        <v>96</v>
      </c>
      <c r="I10" s="3">
        <f>SUM(D2:D10)</f>
        <v>749</v>
      </c>
      <c r="J10" s="3">
        <f>SUM(E2:E10)</f>
        <v>709</v>
      </c>
      <c r="K10" s="4">
        <f>I10/(I10+J10)</f>
        <v>0.51371742112482854</v>
      </c>
    </row>
    <row r="11" spans="1:11" x14ac:dyDescent="0.15">
      <c r="A11" s="3">
        <v>2019</v>
      </c>
      <c r="B11" s="3">
        <v>1</v>
      </c>
      <c r="C11" t="s">
        <v>95</v>
      </c>
      <c r="D11" s="3">
        <v>66</v>
      </c>
      <c r="E11" s="3">
        <v>96</v>
      </c>
      <c r="F11" s="4">
        <f t="shared" si="0"/>
        <v>0.40740740740740738</v>
      </c>
      <c r="G11" s="6" t="s">
        <v>158</v>
      </c>
    </row>
    <row r="12" spans="1:11" x14ac:dyDescent="0.15">
      <c r="A12" s="3">
        <v>2020</v>
      </c>
      <c r="B12" s="3">
        <v>1</v>
      </c>
      <c r="C12" t="s">
        <v>95</v>
      </c>
      <c r="D12" s="3">
        <v>61</v>
      </c>
      <c r="E12" s="3">
        <v>59</v>
      </c>
      <c r="F12" s="4">
        <f t="shared" si="0"/>
        <v>0.5083333333333333</v>
      </c>
      <c r="G12" s="6" t="s">
        <v>158</v>
      </c>
    </row>
    <row r="13" spans="1:11" x14ac:dyDescent="0.15">
      <c r="A13" s="3">
        <v>2021</v>
      </c>
      <c r="B13" s="3">
        <v>1</v>
      </c>
      <c r="C13" s="5" t="s">
        <v>71</v>
      </c>
      <c r="D13" s="3">
        <v>69</v>
      </c>
      <c r="E13" s="3">
        <v>93</v>
      </c>
      <c r="F13" s="4">
        <f t="shared" si="0"/>
        <v>0.42592592592592593</v>
      </c>
      <c r="G13" s="6" t="s">
        <v>158</v>
      </c>
    </row>
    <row r="14" spans="1:11" x14ac:dyDescent="0.15">
      <c r="A14" s="3">
        <v>2022</v>
      </c>
      <c r="B14" s="3">
        <v>1</v>
      </c>
      <c r="C14" t="s">
        <v>136</v>
      </c>
      <c r="D14" s="3">
        <v>73</v>
      </c>
      <c r="E14" s="3">
        <v>89</v>
      </c>
      <c r="F14" s="4">
        <f t="shared" si="0"/>
        <v>0.45061728395061729</v>
      </c>
      <c r="G14" s="6" t="s">
        <v>158</v>
      </c>
    </row>
    <row r="15" spans="1:11" x14ac:dyDescent="0.15">
      <c r="A15" s="3">
        <v>2023</v>
      </c>
      <c r="B15" s="3">
        <v>1</v>
      </c>
      <c r="C15" t="s">
        <v>163</v>
      </c>
      <c r="D15" s="3">
        <v>85</v>
      </c>
      <c r="E15" s="3">
        <v>77</v>
      </c>
      <c r="F15" s="4">
        <f t="shared" ref="F15" si="1">(D15)/(D15+E15)</f>
        <v>0.52469135802469136</v>
      </c>
      <c r="G15" s="6" t="s">
        <v>158</v>
      </c>
    </row>
    <row r="16" spans="1:11" x14ac:dyDescent="0.15">
      <c r="B16" s="15" t="s">
        <v>110</v>
      </c>
      <c r="C16" s="15"/>
      <c r="D16" s="3">
        <f>SUM(D2:D15)</f>
        <v>1103</v>
      </c>
      <c r="E16" s="3">
        <f>SUM(E2:E15)</f>
        <v>1123</v>
      </c>
      <c r="F16" s="4">
        <f t="shared" si="0"/>
        <v>0.49550763701707096</v>
      </c>
      <c r="H16" t="s">
        <v>159</v>
      </c>
      <c r="I16" s="3">
        <f>SUM(D11:D15)</f>
        <v>354</v>
      </c>
      <c r="J16" s="3">
        <f>SUM(E11:E15)</f>
        <v>414</v>
      </c>
      <c r="K16" s="4">
        <f>I16/(I16+J16)</f>
        <v>0.4609375</v>
      </c>
    </row>
    <row r="17" spans="1:11" x14ac:dyDescent="0.15">
      <c r="B17" s="15"/>
      <c r="C17" s="15"/>
    </row>
    <row r="18" spans="1:11" x14ac:dyDescent="0.15">
      <c r="B18" s="2"/>
      <c r="D18" s="7"/>
    </row>
    <row r="21" spans="1:11" x14ac:dyDescent="0.15">
      <c r="A21" s="1" t="s">
        <v>0</v>
      </c>
      <c r="B21" s="1" t="s">
        <v>1</v>
      </c>
      <c r="C21" s="2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2" t="s">
        <v>7</v>
      </c>
      <c r="I21" s="1" t="s">
        <v>3</v>
      </c>
      <c r="J21" s="1" t="s">
        <v>4</v>
      </c>
      <c r="K21" s="1" t="s">
        <v>8</v>
      </c>
    </row>
    <row r="22" spans="1:11" x14ac:dyDescent="0.15">
      <c r="A22" s="3">
        <v>2010</v>
      </c>
      <c r="B22" s="3">
        <v>2</v>
      </c>
      <c r="C22" t="s">
        <v>14</v>
      </c>
      <c r="D22" s="3">
        <v>71</v>
      </c>
      <c r="E22" s="3">
        <v>91</v>
      </c>
      <c r="F22" s="4">
        <f t="shared" ref="F22:F36" si="2">D22/(D22+E22)</f>
        <v>0.43827160493827161</v>
      </c>
      <c r="G22" s="3" t="s">
        <v>15</v>
      </c>
      <c r="H22" s="2"/>
      <c r="I22" s="1"/>
      <c r="J22" s="1"/>
      <c r="K22" s="1"/>
    </row>
    <row r="23" spans="1:11" x14ac:dyDescent="0.15">
      <c r="A23" s="3">
        <v>2011</v>
      </c>
      <c r="B23" s="3">
        <v>2</v>
      </c>
      <c r="C23" t="s">
        <v>16</v>
      </c>
      <c r="D23" s="3">
        <v>69</v>
      </c>
      <c r="E23" s="3">
        <v>93</v>
      </c>
      <c r="F23" s="4">
        <f t="shared" si="2"/>
        <v>0.42592592592592593</v>
      </c>
      <c r="G23" s="3" t="s">
        <v>15</v>
      </c>
    </row>
    <row r="24" spans="1:11" x14ac:dyDescent="0.15">
      <c r="A24" s="3">
        <v>2012</v>
      </c>
      <c r="B24" s="3">
        <v>2</v>
      </c>
      <c r="C24" t="s">
        <v>17</v>
      </c>
      <c r="D24" s="3">
        <v>68</v>
      </c>
      <c r="E24" s="3">
        <v>94</v>
      </c>
      <c r="F24" s="4">
        <f t="shared" si="2"/>
        <v>0.41975308641975306</v>
      </c>
      <c r="G24" s="3" t="s">
        <v>15</v>
      </c>
      <c r="H24" s="3" t="s">
        <v>130</v>
      </c>
      <c r="I24" s="3">
        <f>SUM(D22:D24)</f>
        <v>208</v>
      </c>
      <c r="J24" s="3">
        <f>SUM(E22:E24)</f>
        <v>278</v>
      </c>
      <c r="K24" s="4">
        <f>I24/(I24+J24)</f>
        <v>0.4279835390946502</v>
      </c>
    </row>
    <row r="25" spans="1:11" x14ac:dyDescent="0.15">
      <c r="A25" s="3">
        <v>2013</v>
      </c>
      <c r="B25" s="3">
        <v>2</v>
      </c>
      <c r="C25" t="s">
        <v>18</v>
      </c>
      <c r="D25" s="3">
        <v>76</v>
      </c>
      <c r="E25" s="3">
        <v>86</v>
      </c>
      <c r="F25" s="4">
        <f t="shared" si="2"/>
        <v>0.46913580246913578</v>
      </c>
      <c r="G25" s="3" t="s">
        <v>19</v>
      </c>
    </row>
    <row r="26" spans="1:11" x14ac:dyDescent="0.15">
      <c r="A26" s="3">
        <v>2014</v>
      </c>
      <c r="B26" s="3">
        <v>2</v>
      </c>
      <c r="C26" t="s">
        <v>20</v>
      </c>
      <c r="D26" s="3">
        <v>91</v>
      </c>
      <c r="E26" s="3">
        <v>71</v>
      </c>
      <c r="F26" s="4">
        <f t="shared" si="2"/>
        <v>0.56172839506172845</v>
      </c>
      <c r="G26" s="3" t="s">
        <v>19</v>
      </c>
    </row>
    <row r="27" spans="1:11" x14ac:dyDescent="0.15">
      <c r="A27" s="3">
        <v>2015</v>
      </c>
      <c r="B27" s="3">
        <v>2</v>
      </c>
      <c r="C27" t="s">
        <v>20</v>
      </c>
      <c r="D27" s="3">
        <v>87</v>
      </c>
      <c r="E27" s="3">
        <v>75</v>
      </c>
      <c r="F27" s="4">
        <f t="shared" si="2"/>
        <v>0.53703703703703709</v>
      </c>
      <c r="G27" s="3" t="s">
        <v>19</v>
      </c>
    </row>
    <row r="28" spans="1:11" x14ac:dyDescent="0.15">
      <c r="A28" s="3">
        <v>2016</v>
      </c>
      <c r="B28" s="3">
        <v>2</v>
      </c>
      <c r="C28" t="s">
        <v>20</v>
      </c>
      <c r="D28" s="3">
        <v>83</v>
      </c>
      <c r="E28" s="3">
        <v>79</v>
      </c>
      <c r="F28" s="4">
        <f t="shared" si="2"/>
        <v>0.51234567901234573</v>
      </c>
      <c r="G28" s="3" t="s">
        <v>19</v>
      </c>
    </row>
    <row r="29" spans="1:11" x14ac:dyDescent="0.15">
      <c r="A29" s="3">
        <v>2017</v>
      </c>
      <c r="B29" s="3">
        <v>2</v>
      </c>
      <c r="C29" t="s">
        <v>20</v>
      </c>
      <c r="D29" s="3">
        <v>94</v>
      </c>
      <c r="E29" s="3">
        <v>68</v>
      </c>
      <c r="F29" s="4">
        <f t="shared" si="2"/>
        <v>0.58024691358024694</v>
      </c>
      <c r="G29" s="3" t="s">
        <v>19</v>
      </c>
      <c r="K29" s="4"/>
    </row>
    <row r="30" spans="1:11" x14ac:dyDescent="0.15">
      <c r="A30" s="8">
        <v>2018</v>
      </c>
      <c r="B30" s="3">
        <v>2</v>
      </c>
      <c r="C30" t="s">
        <v>20</v>
      </c>
      <c r="D30" s="3">
        <v>91</v>
      </c>
      <c r="E30" s="3">
        <v>71</v>
      </c>
      <c r="F30" s="4">
        <f t="shared" si="2"/>
        <v>0.56172839506172845</v>
      </c>
      <c r="G30" s="6" t="s">
        <v>19</v>
      </c>
    </row>
    <row r="31" spans="1:11" x14ac:dyDescent="0.15">
      <c r="A31" s="3">
        <v>2019</v>
      </c>
      <c r="B31" s="3">
        <v>2</v>
      </c>
      <c r="C31" t="s">
        <v>20</v>
      </c>
      <c r="D31" s="3">
        <v>95</v>
      </c>
      <c r="E31" s="3">
        <v>67</v>
      </c>
      <c r="F31" s="4">
        <f t="shared" si="2"/>
        <v>0.5864197530864198</v>
      </c>
      <c r="G31" s="6" t="s">
        <v>19</v>
      </c>
    </row>
    <row r="32" spans="1:11" x14ac:dyDescent="0.15">
      <c r="A32" s="3">
        <v>2020</v>
      </c>
      <c r="B32" s="3">
        <v>2</v>
      </c>
      <c r="C32" t="s">
        <v>20</v>
      </c>
      <c r="D32" s="3">
        <v>63</v>
      </c>
      <c r="E32" s="3">
        <v>57</v>
      </c>
      <c r="F32" s="4">
        <f t="shared" si="2"/>
        <v>0.52500000000000002</v>
      </c>
      <c r="G32" s="6" t="s">
        <v>19</v>
      </c>
    </row>
    <row r="33" spans="1:11" x14ac:dyDescent="0.15">
      <c r="A33" s="8">
        <v>2021</v>
      </c>
      <c r="B33" s="3">
        <v>2</v>
      </c>
      <c r="C33" t="s">
        <v>20</v>
      </c>
      <c r="D33" s="3">
        <v>92</v>
      </c>
      <c r="E33" s="3">
        <v>70</v>
      </c>
      <c r="F33" s="4">
        <f t="shared" si="2"/>
        <v>0.5679012345679012</v>
      </c>
      <c r="G33" s="6" t="s">
        <v>19</v>
      </c>
    </row>
    <row r="34" spans="1:11" x14ac:dyDescent="0.15">
      <c r="A34" s="3">
        <v>2022</v>
      </c>
      <c r="B34" s="3">
        <v>2</v>
      </c>
      <c r="C34" t="s">
        <v>20</v>
      </c>
      <c r="D34" s="3">
        <v>103</v>
      </c>
      <c r="E34" s="3">
        <v>59</v>
      </c>
      <c r="F34" s="4">
        <f t="shared" si="2"/>
        <v>0.63580246913580252</v>
      </c>
      <c r="G34" s="6" t="s">
        <v>19</v>
      </c>
    </row>
    <row r="35" spans="1:11" x14ac:dyDescent="0.15">
      <c r="A35" s="3">
        <v>2023</v>
      </c>
      <c r="B35" s="3">
        <v>2</v>
      </c>
      <c r="C35" t="s">
        <v>20</v>
      </c>
      <c r="D35" s="3">
        <v>91</v>
      </c>
      <c r="E35" s="3">
        <v>71</v>
      </c>
      <c r="F35" s="4">
        <f t="shared" ref="F35" si="3">D35/(D35+E35)</f>
        <v>0.56172839506172845</v>
      </c>
      <c r="G35" s="6" t="s">
        <v>19</v>
      </c>
    </row>
    <row r="36" spans="1:11" x14ac:dyDescent="0.15">
      <c r="B36" s="15" t="s">
        <v>110</v>
      </c>
      <c r="C36" s="15"/>
      <c r="D36" s="3">
        <f>SUM(D22:D35)</f>
        <v>1174</v>
      </c>
      <c r="E36" s="3">
        <f>SUM(E22:E35)</f>
        <v>1052</v>
      </c>
      <c r="F36" s="4">
        <f t="shared" si="2"/>
        <v>0.527403414195867</v>
      </c>
      <c r="G36" s="3" t="s">
        <v>19</v>
      </c>
      <c r="H36" t="s">
        <v>129</v>
      </c>
      <c r="I36" s="3">
        <f>SUM(D25:D35)</f>
        <v>966</v>
      </c>
      <c r="J36" s="3">
        <f>SUM(E25:E35)</f>
        <v>774</v>
      </c>
      <c r="K36" s="4">
        <f>I36/(I36+J36)</f>
        <v>0.55517241379310345</v>
      </c>
    </row>
    <row r="37" spans="1:11" x14ac:dyDescent="0.15">
      <c r="B37" s="15"/>
      <c r="C37" s="15"/>
      <c r="D37" s="7"/>
    </row>
    <row r="38" spans="1:11" x14ac:dyDescent="0.15">
      <c r="B38" s="2"/>
      <c r="D38" s="9"/>
    </row>
    <row r="39" spans="1:11" x14ac:dyDescent="0.15">
      <c r="B39" s="2"/>
    </row>
    <row r="41" spans="1:11" x14ac:dyDescent="0.15">
      <c r="A41" s="1" t="s">
        <v>0</v>
      </c>
      <c r="B41" s="1" t="s">
        <v>1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2" t="s">
        <v>7</v>
      </c>
      <c r="I41" s="1" t="s">
        <v>3</v>
      </c>
      <c r="J41" s="1" t="s">
        <v>4</v>
      </c>
      <c r="K41" s="1" t="s">
        <v>8</v>
      </c>
    </row>
    <row r="42" spans="1:11" x14ac:dyDescent="0.15">
      <c r="A42" s="3">
        <v>2010</v>
      </c>
      <c r="B42" s="3">
        <v>3</v>
      </c>
      <c r="C42" t="s">
        <v>22</v>
      </c>
      <c r="D42" s="3">
        <v>71</v>
      </c>
      <c r="E42" s="3">
        <v>91</v>
      </c>
      <c r="F42" s="4">
        <f t="shared" ref="F42:F54" si="4">D42/(D42+E42)</f>
        <v>0.43827160493827161</v>
      </c>
      <c r="G42" s="3" t="s">
        <v>23</v>
      </c>
      <c r="H42" s="2"/>
      <c r="I42" s="1"/>
      <c r="J42" s="1"/>
      <c r="K42" s="1"/>
    </row>
    <row r="43" spans="1:11" x14ac:dyDescent="0.15">
      <c r="A43" s="3">
        <v>2011</v>
      </c>
      <c r="B43" s="3">
        <v>3</v>
      </c>
      <c r="C43" t="s">
        <v>22</v>
      </c>
      <c r="D43" s="3">
        <v>76</v>
      </c>
      <c r="E43" s="3">
        <v>86</v>
      </c>
      <c r="F43" s="4">
        <f t="shared" si="4"/>
        <v>0.46913580246913578</v>
      </c>
      <c r="G43" s="3" t="s">
        <v>23</v>
      </c>
      <c r="K43" s="4"/>
    </row>
    <row r="44" spans="1:11" x14ac:dyDescent="0.15">
      <c r="A44" s="3">
        <v>2012</v>
      </c>
      <c r="B44" s="3">
        <v>3</v>
      </c>
      <c r="C44" t="s">
        <v>22</v>
      </c>
      <c r="D44" s="3">
        <v>77</v>
      </c>
      <c r="E44" s="3">
        <v>85</v>
      </c>
      <c r="F44" s="4">
        <f t="shared" si="4"/>
        <v>0.47530864197530864</v>
      </c>
      <c r="G44" s="3" t="s">
        <v>23</v>
      </c>
      <c r="H44" t="s">
        <v>128</v>
      </c>
      <c r="I44" s="3">
        <f>SUM(D42:D44)</f>
        <v>224</v>
      </c>
      <c r="J44" s="3">
        <f>SUM(E42:E44)</f>
        <v>262</v>
      </c>
      <c r="K44" s="4">
        <f>I44/(I44+J44)</f>
        <v>0.46090534979423869</v>
      </c>
    </row>
    <row r="45" spans="1:11" x14ac:dyDescent="0.15">
      <c r="A45" s="3">
        <v>2013</v>
      </c>
      <c r="B45" s="3">
        <v>3</v>
      </c>
      <c r="C45" t="s">
        <v>24</v>
      </c>
      <c r="D45" s="3">
        <v>70</v>
      </c>
      <c r="E45" s="3">
        <v>92</v>
      </c>
      <c r="F45" s="4">
        <f t="shared" si="4"/>
        <v>0.43209876543209874</v>
      </c>
      <c r="G45" s="3" t="s">
        <v>147</v>
      </c>
      <c r="H45" t="s">
        <v>148</v>
      </c>
      <c r="I45" s="3">
        <f>D45</f>
        <v>70</v>
      </c>
      <c r="J45" s="3">
        <f>E45</f>
        <v>92</v>
      </c>
      <c r="K45" s="4">
        <f>I45/(I45+J45)</f>
        <v>0.43209876543209874</v>
      </c>
    </row>
    <row r="46" spans="1:11" x14ac:dyDescent="0.15">
      <c r="A46" s="3">
        <v>2014</v>
      </c>
      <c r="B46" s="3">
        <v>3</v>
      </c>
      <c r="C46" t="s">
        <v>25</v>
      </c>
      <c r="D46" s="3">
        <v>90</v>
      </c>
      <c r="E46" s="3">
        <v>72</v>
      </c>
      <c r="F46" s="4">
        <f t="shared" si="4"/>
        <v>0.55555555555555558</v>
      </c>
      <c r="G46" s="3" t="s">
        <v>26</v>
      </c>
    </row>
    <row r="47" spans="1:11" x14ac:dyDescent="0.15">
      <c r="A47" s="3">
        <v>2015</v>
      </c>
      <c r="B47" s="3">
        <v>3</v>
      </c>
      <c r="C47" t="s">
        <v>27</v>
      </c>
      <c r="D47" s="3">
        <v>71</v>
      </c>
      <c r="E47" s="3">
        <v>91</v>
      </c>
      <c r="F47" s="4">
        <f t="shared" si="4"/>
        <v>0.43827160493827161</v>
      </c>
      <c r="G47" s="3" t="s">
        <v>26</v>
      </c>
      <c r="H47" t="s">
        <v>127</v>
      </c>
      <c r="I47" s="3">
        <f>SUM(D46:D47)</f>
        <v>161</v>
      </c>
      <c r="J47" s="3">
        <f>SUM(E46:E47)</f>
        <v>163</v>
      </c>
      <c r="K47" s="4">
        <f>I47/(I47+J47)</f>
        <v>0.49691358024691357</v>
      </c>
    </row>
    <row r="48" spans="1:11" x14ac:dyDescent="0.15">
      <c r="A48" s="3">
        <v>2016</v>
      </c>
      <c r="B48" s="3">
        <v>3</v>
      </c>
      <c r="C48" t="s">
        <v>28</v>
      </c>
      <c r="D48" s="3">
        <v>80</v>
      </c>
      <c r="E48" s="3">
        <v>82</v>
      </c>
      <c r="F48" s="4">
        <f t="shared" si="4"/>
        <v>0.49382716049382713</v>
      </c>
      <c r="G48" s="3" t="s">
        <v>29</v>
      </c>
    </row>
    <row r="49" spans="1:11" x14ac:dyDescent="0.15">
      <c r="A49" s="3">
        <v>2017</v>
      </c>
      <c r="B49" s="3">
        <v>3</v>
      </c>
      <c r="C49" t="s">
        <v>30</v>
      </c>
      <c r="D49" s="3">
        <v>81</v>
      </c>
      <c r="E49" s="3">
        <v>81</v>
      </c>
      <c r="F49" s="4">
        <f t="shared" si="4"/>
        <v>0.5</v>
      </c>
      <c r="G49" s="3" t="s">
        <v>29</v>
      </c>
      <c r="K49" s="4"/>
    </row>
    <row r="50" spans="1:11" x14ac:dyDescent="0.15">
      <c r="A50" s="3">
        <v>2018</v>
      </c>
      <c r="B50" s="3">
        <v>3</v>
      </c>
      <c r="C50" s="5" t="s">
        <v>30</v>
      </c>
      <c r="D50" s="3">
        <v>93</v>
      </c>
      <c r="E50" s="3">
        <v>69</v>
      </c>
      <c r="F50" s="4">
        <f t="shared" si="4"/>
        <v>0.57407407407407407</v>
      </c>
      <c r="G50" s="6" t="s">
        <v>29</v>
      </c>
      <c r="H50" t="s">
        <v>126</v>
      </c>
      <c r="I50" s="3">
        <f>SUM(D48:D50)</f>
        <v>254</v>
      </c>
      <c r="J50" s="3">
        <f>SUM(E48:E50)</f>
        <v>232</v>
      </c>
      <c r="K50" s="4">
        <f>I50/(I50+J50)</f>
        <v>0.52263374485596703</v>
      </c>
    </row>
    <row r="51" spans="1:11" x14ac:dyDescent="0.15">
      <c r="A51" s="3">
        <v>2019</v>
      </c>
      <c r="B51" s="3">
        <v>3</v>
      </c>
      <c r="C51" t="s">
        <v>97</v>
      </c>
      <c r="D51" s="3">
        <v>76</v>
      </c>
      <c r="E51" s="3">
        <v>86</v>
      </c>
      <c r="F51" s="4">
        <f t="shared" si="4"/>
        <v>0.46913580246913578</v>
      </c>
      <c r="G51" s="6" t="s">
        <v>104</v>
      </c>
      <c r="H51" t="s">
        <v>125</v>
      </c>
      <c r="I51" s="3">
        <v>76</v>
      </c>
      <c r="J51" s="3">
        <v>86</v>
      </c>
      <c r="K51" s="4">
        <f>I51/(I51+J51)</f>
        <v>0.46913580246913578</v>
      </c>
    </row>
    <row r="52" spans="1:11" x14ac:dyDescent="0.15">
      <c r="A52" s="3">
        <v>2020</v>
      </c>
      <c r="B52" s="3">
        <v>3</v>
      </c>
      <c r="C52" t="s">
        <v>98</v>
      </c>
      <c r="D52" s="3">
        <v>52</v>
      </c>
      <c r="E52" s="3">
        <v>68</v>
      </c>
      <c r="F52" s="4">
        <f t="shared" si="4"/>
        <v>0.43333333333333335</v>
      </c>
      <c r="G52" s="6" t="s">
        <v>105</v>
      </c>
    </row>
    <row r="53" spans="1:11" x14ac:dyDescent="0.15">
      <c r="A53" s="3">
        <v>2021</v>
      </c>
      <c r="B53" s="3">
        <v>3</v>
      </c>
      <c r="C53" s="5" t="s">
        <v>132</v>
      </c>
      <c r="D53" s="3">
        <v>81</v>
      </c>
      <c r="E53" s="3">
        <v>81</v>
      </c>
      <c r="F53" s="4">
        <f t="shared" si="4"/>
        <v>0.5</v>
      </c>
      <c r="G53" s="6" t="s">
        <v>105</v>
      </c>
    </row>
    <row r="54" spans="1:11" x14ac:dyDescent="0.15">
      <c r="A54" s="3">
        <v>2022</v>
      </c>
      <c r="B54" s="3">
        <v>3</v>
      </c>
      <c r="C54" t="s">
        <v>137</v>
      </c>
      <c r="D54" s="3">
        <v>71</v>
      </c>
      <c r="E54" s="3">
        <v>91</v>
      </c>
      <c r="F54" s="4">
        <f t="shared" si="4"/>
        <v>0.43827160493827161</v>
      </c>
      <c r="G54" s="6" t="s">
        <v>105</v>
      </c>
    </row>
    <row r="55" spans="1:11" x14ac:dyDescent="0.15">
      <c r="A55" s="3">
        <v>2023</v>
      </c>
      <c r="B55" s="3">
        <v>3</v>
      </c>
      <c r="C55" t="s">
        <v>164</v>
      </c>
      <c r="D55" s="3">
        <v>77</v>
      </c>
      <c r="E55" s="3">
        <v>85</v>
      </c>
      <c r="F55" s="4">
        <f t="shared" ref="F55" si="5">D55/(D55+E55)</f>
        <v>0.47530864197530864</v>
      </c>
      <c r="G55" s="6" t="s">
        <v>105</v>
      </c>
    </row>
    <row r="56" spans="1:11" x14ac:dyDescent="0.15">
      <c r="B56" s="15" t="s">
        <v>110</v>
      </c>
      <c r="C56" s="15"/>
      <c r="D56" s="3">
        <f>SUM(D42:D55)</f>
        <v>1066</v>
      </c>
      <c r="E56" s="3">
        <f>SUM(E42:E55)</f>
        <v>1160</v>
      </c>
      <c r="F56" s="4">
        <f>D56/(D56+E56)</f>
        <v>0.47888589398023362</v>
      </c>
      <c r="H56" t="s">
        <v>124</v>
      </c>
      <c r="I56" s="3">
        <f>SUM(D52:D55)</f>
        <v>281</v>
      </c>
      <c r="J56" s="3">
        <f>SUM(E52:E55)</f>
        <v>325</v>
      </c>
      <c r="K56" s="4">
        <f>I56/(I56+J56)</f>
        <v>0.4636963696369637</v>
      </c>
    </row>
    <row r="57" spans="1:11" x14ac:dyDescent="0.15">
      <c r="B57" s="15"/>
      <c r="C57" s="15"/>
      <c r="D57" s="7"/>
    </row>
    <row r="58" spans="1:11" x14ac:dyDescent="0.15">
      <c r="B58" s="2"/>
    </row>
    <row r="59" spans="1:11" x14ac:dyDescent="0.15">
      <c r="B59" s="2"/>
    </row>
    <row r="61" spans="1:11" x14ac:dyDescent="0.15">
      <c r="A61" s="1" t="s">
        <v>0</v>
      </c>
      <c r="B61" s="1" t="s">
        <v>1</v>
      </c>
      <c r="C61" s="2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2" t="s">
        <v>7</v>
      </c>
      <c r="I61" s="1" t="s">
        <v>3</v>
      </c>
      <c r="J61" s="1" t="s">
        <v>4</v>
      </c>
      <c r="K61" s="1" t="s">
        <v>8</v>
      </c>
    </row>
    <row r="62" spans="1:11" x14ac:dyDescent="0.15">
      <c r="A62" s="3">
        <v>2010</v>
      </c>
      <c r="B62" s="3">
        <v>4</v>
      </c>
      <c r="C62" t="s">
        <v>31</v>
      </c>
      <c r="D62" s="3">
        <v>95</v>
      </c>
      <c r="E62" s="3">
        <v>67</v>
      </c>
      <c r="F62" s="4">
        <f t="shared" ref="F62:F76" si="6">D62/(D62+E62)</f>
        <v>0.5864197530864198</v>
      </c>
      <c r="G62" s="3" t="s">
        <v>32</v>
      </c>
      <c r="I62" s="1"/>
      <c r="J62" s="1"/>
      <c r="K62" s="1"/>
    </row>
    <row r="63" spans="1:11" x14ac:dyDescent="0.15">
      <c r="A63" s="3">
        <v>2011</v>
      </c>
      <c r="B63" s="3">
        <v>4</v>
      </c>
      <c r="C63" t="s">
        <v>31</v>
      </c>
      <c r="D63" s="3">
        <v>89</v>
      </c>
      <c r="E63" s="3">
        <v>73</v>
      </c>
      <c r="F63" s="4">
        <f t="shared" si="6"/>
        <v>0.54938271604938271</v>
      </c>
      <c r="G63" s="3" t="s">
        <v>32</v>
      </c>
      <c r="H63" s="3" t="s">
        <v>121</v>
      </c>
      <c r="I63" s="3">
        <f>SUM(D62:D63)</f>
        <v>184</v>
      </c>
      <c r="J63" s="3">
        <f>SUM(E62:E63)</f>
        <v>140</v>
      </c>
      <c r="K63" s="4">
        <f>I63/(I63+J63)</f>
        <v>0.5679012345679012</v>
      </c>
    </row>
    <row r="64" spans="1:11" x14ac:dyDescent="0.15">
      <c r="A64" s="3">
        <v>2012</v>
      </c>
      <c r="B64" s="3">
        <v>4</v>
      </c>
      <c r="C64" t="s">
        <v>33</v>
      </c>
      <c r="D64" s="3">
        <v>80</v>
      </c>
      <c r="E64" s="3">
        <v>82</v>
      </c>
      <c r="F64" s="4">
        <f t="shared" si="6"/>
        <v>0.49382716049382713</v>
      </c>
      <c r="G64" s="3" t="s">
        <v>155</v>
      </c>
      <c r="H64" s="3" t="s">
        <v>156</v>
      </c>
      <c r="I64" s="3">
        <f>SUM(D64)</f>
        <v>80</v>
      </c>
      <c r="J64" s="3">
        <f>SUM(E64)</f>
        <v>82</v>
      </c>
      <c r="K64" s="4">
        <f>I64/(I64+J64)</f>
        <v>0.49382716049382713</v>
      </c>
    </row>
    <row r="65" spans="1:11" x14ac:dyDescent="0.15">
      <c r="A65" s="3">
        <v>2013</v>
      </c>
      <c r="B65" s="3">
        <v>4</v>
      </c>
      <c r="C65" t="s">
        <v>34</v>
      </c>
      <c r="D65" s="3">
        <v>75</v>
      </c>
      <c r="E65" s="3">
        <v>87</v>
      </c>
      <c r="F65" s="4">
        <f t="shared" si="6"/>
        <v>0.46296296296296297</v>
      </c>
      <c r="G65" s="3" t="s">
        <v>151</v>
      </c>
      <c r="H65" s="3" t="s">
        <v>152</v>
      </c>
      <c r="I65" s="3">
        <f>SUM(D65)</f>
        <v>75</v>
      </c>
      <c r="J65" s="3">
        <f>SUM(E65)</f>
        <v>87</v>
      </c>
      <c r="K65" s="4">
        <f>I65/(I65+J65)</f>
        <v>0.46296296296296297</v>
      </c>
    </row>
    <row r="66" spans="1:11" x14ac:dyDescent="0.15">
      <c r="A66" s="3">
        <v>2014</v>
      </c>
      <c r="B66" s="3">
        <v>4</v>
      </c>
      <c r="C66" t="s">
        <v>35</v>
      </c>
      <c r="D66" s="3">
        <v>75</v>
      </c>
      <c r="E66" s="3">
        <v>87</v>
      </c>
      <c r="F66" s="4">
        <f t="shared" si="6"/>
        <v>0.46296296296296297</v>
      </c>
      <c r="G66" s="3" t="s">
        <v>153</v>
      </c>
    </row>
    <row r="67" spans="1:11" x14ac:dyDescent="0.15">
      <c r="A67" s="3">
        <v>2015</v>
      </c>
      <c r="B67" s="3">
        <v>4</v>
      </c>
      <c r="C67" t="s">
        <v>37</v>
      </c>
      <c r="D67" s="3">
        <v>69</v>
      </c>
      <c r="E67" s="3">
        <v>93</v>
      </c>
      <c r="F67" s="4">
        <f t="shared" si="6"/>
        <v>0.42592592592592593</v>
      </c>
      <c r="G67" s="3" t="s">
        <v>153</v>
      </c>
      <c r="H67" s="3" t="s">
        <v>154</v>
      </c>
      <c r="I67" s="3">
        <f>SUM(D66:D67)</f>
        <v>144</v>
      </c>
      <c r="J67" s="3">
        <f>SUM(E66:E67)</f>
        <v>180</v>
      </c>
      <c r="K67" s="4">
        <f>I67/(I67+J67)</f>
        <v>0.44444444444444442</v>
      </c>
    </row>
    <row r="68" spans="1:11" x14ac:dyDescent="0.15">
      <c r="A68" s="3">
        <v>2016</v>
      </c>
      <c r="B68" s="3">
        <v>4</v>
      </c>
      <c r="C68" t="s">
        <v>33</v>
      </c>
      <c r="D68" s="3">
        <v>84</v>
      </c>
      <c r="E68" s="3">
        <v>78</v>
      </c>
      <c r="F68" s="4">
        <f t="shared" si="6"/>
        <v>0.51851851851851849</v>
      </c>
      <c r="G68" s="3" t="s">
        <v>38</v>
      </c>
      <c r="H68" s="3" t="s">
        <v>122</v>
      </c>
      <c r="I68" s="3">
        <f>SUM(D68)</f>
        <v>84</v>
      </c>
      <c r="J68" s="3">
        <f>SUM(E68)</f>
        <v>78</v>
      </c>
      <c r="K68" s="4">
        <f>I68/(I68+J68)</f>
        <v>0.51851851851851849</v>
      </c>
    </row>
    <row r="69" spans="1:11" x14ac:dyDescent="0.15">
      <c r="A69" s="3">
        <v>2017</v>
      </c>
      <c r="B69" s="3">
        <v>4</v>
      </c>
      <c r="C69" t="s">
        <v>39</v>
      </c>
      <c r="D69" s="3">
        <v>71</v>
      </c>
      <c r="E69" s="3">
        <v>91</v>
      </c>
      <c r="F69" s="4">
        <f t="shared" si="6"/>
        <v>0.43827160493827161</v>
      </c>
      <c r="G69" s="3" t="s">
        <v>40</v>
      </c>
      <c r="H69" s="3"/>
      <c r="K69" s="4"/>
    </row>
    <row r="70" spans="1:11" x14ac:dyDescent="0.15">
      <c r="A70" s="3">
        <v>2018</v>
      </c>
      <c r="B70" s="3">
        <v>4</v>
      </c>
      <c r="C70" s="5" t="s">
        <v>41</v>
      </c>
      <c r="D70" s="3">
        <v>54</v>
      </c>
      <c r="E70" s="3">
        <v>108</v>
      </c>
      <c r="F70" s="4">
        <f t="shared" si="6"/>
        <v>0.33333333333333331</v>
      </c>
      <c r="G70" s="6" t="s">
        <v>40</v>
      </c>
    </row>
    <row r="71" spans="1:11" x14ac:dyDescent="0.15">
      <c r="A71" s="3">
        <v>2019</v>
      </c>
      <c r="B71" s="3">
        <v>4</v>
      </c>
      <c r="C71" t="s">
        <v>99</v>
      </c>
      <c r="D71" s="3">
        <v>48</v>
      </c>
      <c r="E71" s="3">
        <v>114</v>
      </c>
      <c r="F71" s="4">
        <f t="shared" si="6"/>
        <v>0.29629629629629628</v>
      </c>
      <c r="G71" s="6" t="s">
        <v>40</v>
      </c>
    </row>
    <row r="72" spans="1:11" x14ac:dyDescent="0.15">
      <c r="A72" s="3">
        <v>2020</v>
      </c>
      <c r="B72" s="3">
        <v>4</v>
      </c>
      <c r="C72" t="s">
        <v>100</v>
      </c>
      <c r="D72" s="3">
        <v>48</v>
      </c>
      <c r="E72" s="3">
        <v>72</v>
      </c>
      <c r="F72" s="4">
        <f t="shared" si="6"/>
        <v>0.4</v>
      </c>
      <c r="G72" s="6" t="s">
        <v>40</v>
      </c>
    </row>
    <row r="73" spans="1:11" x14ac:dyDescent="0.15">
      <c r="A73" s="3">
        <v>2021</v>
      </c>
      <c r="B73" s="3">
        <v>4</v>
      </c>
      <c r="C73" s="5" t="s">
        <v>133</v>
      </c>
      <c r="D73" s="3">
        <v>74</v>
      </c>
      <c r="E73" s="3">
        <v>88</v>
      </c>
      <c r="F73" s="4">
        <f t="shared" si="6"/>
        <v>0.4567901234567901</v>
      </c>
      <c r="G73" s="6" t="s">
        <v>40</v>
      </c>
    </row>
    <row r="74" spans="1:11" x14ac:dyDescent="0.15">
      <c r="A74" s="3">
        <v>2022</v>
      </c>
      <c r="B74" s="3">
        <v>4</v>
      </c>
      <c r="C74" t="s">
        <v>138</v>
      </c>
      <c r="D74" s="3">
        <v>81</v>
      </c>
      <c r="E74" s="3">
        <v>81</v>
      </c>
      <c r="F74" s="4">
        <f t="shared" si="6"/>
        <v>0.5</v>
      </c>
      <c r="G74" s="6" t="s">
        <v>40</v>
      </c>
    </row>
    <row r="75" spans="1:11" x14ac:dyDescent="0.15">
      <c r="A75" s="3">
        <v>2023</v>
      </c>
      <c r="B75" s="3">
        <v>4</v>
      </c>
      <c r="C75" t="s">
        <v>165</v>
      </c>
      <c r="D75" s="3">
        <v>70</v>
      </c>
      <c r="E75" s="3">
        <v>92</v>
      </c>
      <c r="F75" s="4">
        <f t="shared" ref="F75" si="7">D75/(D75+E75)</f>
        <v>0.43209876543209874</v>
      </c>
      <c r="G75" s="6" t="s">
        <v>40</v>
      </c>
    </row>
    <row r="76" spans="1:11" x14ac:dyDescent="0.15">
      <c r="B76" s="15" t="s">
        <v>110</v>
      </c>
      <c r="C76" s="15"/>
      <c r="D76" s="3">
        <f>SUM(D62:D75)</f>
        <v>1013</v>
      </c>
      <c r="E76" s="3">
        <f>SUM(E62:E75)</f>
        <v>1213</v>
      </c>
      <c r="F76" s="4">
        <f t="shared" si="6"/>
        <v>0.45507637017070979</v>
      </c>
      <c r="H76" t="s">
        <v>123</v>
      </c>
      <c r="I76" s="3">
        <f>SUM(D69:D75)</f>
        <v>446</v>
      </c>
      <c r="J76" s="3">
        <f>SUM(E69:E75)</f>
        <v>646</v>
      </c>
      <c r="K76" s="4">
        <f>I76/(I76+J76)</f>
        <v>0.40842490842490842</v>
      </c>
    </row>
    <row r="77" spans="1:11" x14ac:dyDescent="0.15">
      <c r="B77" s="15"/>
      <c r="C77" s="15"/>
      <c r="D77" s="7"/>
    </row>
    <row r="78" spans="1:11" x14ac:dyDescent="0.15">
      <c r="B78" s="2"/>
      <c r="D78" s="7"/>
    </row>
    <row r="79" spans="1:11" x14ac:dyDescent="0.15">
      <c r="B79" s="2"/>
    </row>
    <row r="81" spans="1:13" x14ac:dyDescent="0.15">
      <c r="A81" s="1" t="s">
        <v>42</v>
      </c>
      <c r="B81" s="1" t="s">
        <v>43</v>
      </c>
      <c r="C81" s="2" t="s">
        <v>44</v>
      </c>
      <c r="D81" s="1" t="s">
        <v>45</v>
      </c>
      <c r="E81" s="1" t="s">
        <v>46</v>
      </c>
      <c r="F81" s="1" t="s">
        <v>47</v>
      </c>
      <c r="G81" s="1" t="s">
        <v>48</v>
      </c>
      <c r="H81" s="2" t="s">
        <v>49</v>
      </c>
      <c r="I81" s="1" t="s">
        <v>45</v>
      </c>
      <c r="J81" s="1" t="s">
        <v>46</v>
      </c>
      <c r="K81" s="1" t="s">
        <v>8</v>
      </c>
    </row>
    <row r="82" spans="1:13" x14ac:dyDescent="0.15">
      <c r="A82" s="3">
        <v>2010</v>
      </c>
      <c r="B82" s="3">
        <v>5</v>
      </c>
      <c r="C82" t="s">
        <v>50</v>
      </c>
      <c r="D82" s="3">
        <v>93</v>
      </c>
      <c r="E82" s="3">
        <v>69</v>
      </c>
      <c r="F82" s="4">
        <f t="shared" ref="F82:F96" si="8">D82/(D82+E82)</f>
        <v>0.57407407407407407</v>
      </c>
      <c r="G82" s="3" t="s">
        <v>51</v>
      </c>
      <c r="K82" s="4"/>
    </row>
    <row r="83" spans="1:13" x14ac:dyDescent="0.15">
      <c r="A83" s="3">
        <v>2011</v>
      </c>
      <c r="B83" s="3">
        <v>5</v>
      </c>
      <c r="C83" t="s">
        <v>50</v>
      </c>
      <c r="D83" s="3">
        <v>64</v>
      </c>
      <c r="E83" s="3">
        <v>98</v>
      </c>
      <c r="F83" s="4">
        <f t="shared" si="8"/>
        <v>0.39506172839506171</v>
      </c>
      <c r="G83" s="3" t="s">
        <v>51</v>
      </c>
      <c r="K83" s="4"/>
    </row>
    <row r="84" spans="1:13" x14ac:dyDescent="0.15">
      <c r="A84" s="3">
        <v>2012</v>
      </c>
      <c r="B84" s="3">
        <v>5</v>
      </c>
      <c r="C84" t="s">
        <v>50</v>
      </c>
      <c r="D84" s="3">
        <v>78</v>
      </c>
      <c r="E84" s="3">
        <v>84</v>
      </c>
      <c r="F84" s="4">
        <f t="shared" si="8"/>
        <v>0.48148148148148145</v>
      </c>
      <c r="G84" s="3" t="s">
        <v>51</v>
      </c>
      <c r="H84" s="3"/>
      <c r="K84" s="4"/>
    </row>
    <row r="85" spans="1:13" x14ac:dyDescent="0.15">
      <c r="A85" s="3">
        <v>2013</v>
      </c>
      <c r="B85" s="3">
        <v>5</v>
      </c>
      <c r="C85" t="s">
        <v>50</v>
      </c>
      <c r="D85" s="3">
        <v>80</v>
      </c>
      <c r="E85" s="3">
        <v>82</v>
      </c>
      <c r="F85" s="4">
        <f t="shared" si="8"/>
        <v>0.49382716049382713</v>
      </c>
      <c r="G85" s="3" t="s">
        <v>51</v>
      </c>
    </row>
    <row r="86" spans="1:13" x14ac:dyDescent="0.15">
      <c r="A86" s="3">
        <v>2014</v>
      </c>
      <c r="B86" s="3">
        <v>5</v>
      </c>
      <c r="C86" t="s">
        <v>50</v>
      </c>
      <c r="D86" s="3">
        <v>78</v>
      </c>
      <c r="E86" s="3">
        <v>84</v>
      </c>
      <c r="F86" s="4">
        <f t="shared" si="8"/>
        <v>0.48148148148148145</v>
      </c>
      <c r="G86" s="3" t="s">
        <v>51</v>
      </c>
      <c r="H86" t="s">
        <v>120</v>
      </c>
      <c r="I86" s="3">
        <f>SUM(D82:D86)</f>
        <v>393</v>
      </c>
      <c r="J86" s="3">
        <f>SUM(E82:E86)</f>
        <v>417</v>
      </c>
      <c r="K86" s="4">
        <f>I86/(I86+J86)</f>
        <v>0.48518518518518516</v>
      </c>
      <c r="M86" s="4"/>
    </row>
    <row r="87" spans="1:13" x14ac:dyDescent="0.15">
      <c r="A87" s="3">
        <v>2015</v>
      </c>
      <c r="B87" s="3">
        <v>5</v>
      </c>
      <c r="C87" t="s">
        <v>52</v>
      </c>
      <c r="D87" s="3">
        <v>71</v>
      </c>
      <c r="E87" s="3">
        <v>91</v>
      </c>
      <c r="F87" s="4">
        <f t="shared" si="8"/>
        <v>0.43827160493827161</v>
      </c>
      <c r="G87" s="3" t="s">
        <v>53</v>
      </c>
      <c r="K87" s="4"/>
    </row>
    <row r="88" spans="1:13" x14ac:dyDescent="0.15">
      <c r="A88" s="3">
        <v>2016</v>
      </c>
      <c r="B88" s="3">
        <v>5</v>
      </c>
      <c r="C88" t="s">
        <v>52</v>
      </c>
      <c r="D88" s="3">
        <v>73</v>
      </c>
      <c r="E88" s="3">
        <v>89</v>
      </c>
      <c r="F88" s="4">
        <f t="shared" si="8"/>
        <v>0.45061728395061729</v>
      </c>
      <c r="G88" s="3" t="s">
        <v>53</v>
      </c>
    </row>
    <row r="89" spans="1:13" x14ac:dyDescent="0.15">
      <c r="A89" s="3">
        <v>2017</v>
      </c>
      <c r="B89" s="3">
        <v>5</v>
      </c>
      <c r="C89" t="s">
        <v>52</v>
      </c>
      <c r="D89" s="3">
        <v>78</v>
      </c>
      <c r="E89" s="3">
        <v>84</v>
      </c>
      <c r="F89" s="4">
        <f t="shared" si="8"/>
        <v>0.48148148148148145</v>
      </c>
      <c r="G89" s="3" t="s">
        <v>53</v>
      </c>
      <c r="K89" s="4"/>
    </row>
    <row r="90" spans="1:13" x14ac:dyDescent="0.15">
      <c r="A90" s="3">
        <v>2018</v>
      </c>
      <c r="B90" s="3">
        <v>5</v>
      </c>
      <c r="C90" s="5" t="s">
        <v>52</v>
      </c>
      <c r="D90" s="3">
        <v>75</v>
      </c>
      <c r="E90" s="3">
        <v>87</v>
      </c>
      <c r="F90" s="4">
        <f t="shared" si="8"/>
        <v>0.46296296296296297</v>
      </c>
      <c r="G90" s="6" t="s">
        <v>53</v>
      </c>
      <c r="H90" t="s">
        <v>119</v>
      </c>
      <c r="I90" s="3">
        <f>SUM(D87:D90)</f>
        <v>297</v>
      </c>
      <c r="J90" s="3">
        <f>SUM(E87:E90)</f>
        <v>351</v>
      </c>
      <c r="K90" s="4">
        <f>I90/(I90+J90)</f>
        <v>0.45833333333333331</v>
      </c>
    </row>
    <row r="91" spans="1:13" x14ac:dyDescent="0.15">
      <c r="A91" s="3">
        <v>2019</v>
      </c>
      <c r="B91" s="3">
        <v>5</v>
      </c>
      <c r="C91" s="5" t="s">
        <v>52</v>
      </c>
      <c r="D91" s="3">
        <v>95</v>
      </c>
      <c r="E91" s="3">
        <v>67</v>
      </c>
      <c r="F91" s="4">
        <f t="shared" si="8"/>
        <v>0.5864197530864198</v>
      </c>
      <c r="G91" s="6" t="s">
        <v>106</v>
      </c>
      <c r="K91" s="4"/>
    </row>
    <row r="92" spans="1:13" x14ac:dyDescent="0.15">
      <c r="A92" s="3">
        <v>2020</v>
      </c>
      <c r="B92" s="3">
        <v>5</v>
      </c>
      <c r="C92" s="5" t="s">
        <v>52</v>
      </c>
      <c r="D92" s="3">
        <v>39</v>
      </c>
      <c r="E92" s="3">
        <v>81</v>
      </c>
      <c r="F92" s="4">
        <f t="shared" si="8"/>
        <v>0.32500000000000001</v>
      </c>
      <c r="G92" s="6" t="s">
        <v>106</v>
      </c>
      <c r="K92" s="4"/>
    </row>
    <row r="93" spans="1:13" x14ac:dyDescent="0.15">
      <c r="A93" s="3">
        <v>2021</v>
      </c>
      <c r="B93" s="3">
        <v>5</v>
      </c>
      <c r="C93" t="s">
        <v>134</v>
      </c>
      <c r="D93" s="3">
        <v>85</v>
      </c>
      <c r="E93" s="3">
        <v>77</v>
      </c>
      <c r="F93" s="4">
        <f t="shared" si="8"/>
        <v>0.52469135802469136</v>
      </c>
      <c r="G93" s="6" t="s">
        <v>106</v>
      </c>
      <c r="K93" s="4"/>
    </row>
    <row r="94" spans="1:13" x14ac:dyDescent="0.15">
      <c r="A94" s="3">
        <v>2022</v>
      </c>
      <c r="B94" s="3">
        <v>5</v>
      </c>
      <c r="C94" t="s">
        <v>134</v>
      </c>
      <c r="D94" s="3">
        <v>86</v>
      </c>
      <c r="E94" s="3">
        <v>76</v>
      </c>
      <c r="F94" s="4">
        <f t="shared" si="8"/>
        <v>0.53086419753086422</v>
      </c>
      <c r="G94" s="6" t="s">
        <v>106</v>
      </c>
      <c r="K94" s="4"/>
    </row>
    <row r="95" spans="1:13" x14ac:dyDescent="0.15">
      <c r="A95" s="8">
        <v>2023</v>
      </c>
      <c r="B95" s="3">
        <v>5</v>
      </c>
      <c r="C95" t="s">
        <v>134</v>
      </c>
      <c r="D95" s="3">
        <v>96</v>
      </c>
      <c r="E95" s="3">
        <v>66</v>
      </c>
      <c r="F95" s="4">
        <f t="shared" ref="F95" si="9">D95/(D95+E95)</f>
        <v>0.59259259259259256</v>
      </c>
      <c r="G95" s="6" t="s">
        <v>106</v>
      </c>
      <c r="K95" s="4"/>
    </row>
    <row r="96" spans="1:13" x14ac:dyDescent="0.15">
      <c r="B96" s="15" t="s">
        <v>110</v>
      </c>
      <c r="C96" s="15"/>
      <c r="D96" s="3">
        <f>SUM(D82:D95)</f>
        <v>1091</v>
      </c>
      <c r="E96" s="3">
        <f>SUM(E82:E95)</f>
        <v>1135</v>
      </c>
      <c r="F96" s="4">
        <f t="shared" si="8"/>
        <v>0.49011680143755615</v>
      </c>
      <c r="H96" t="s">
        <v>118</v>
      </c>
      <c r="I96" s="3">
        <f>SUM(D91:D95)</f>
        <v>401</v>
      </c>
      <c r="J96" s="3">
        <f>SUM(E91:E95)</f>
        <v>367</v>
      </c>
      <c r="K96" s="4">
        <f>I96/(I96+J96)</f>
        <v>0.52213541666666663</v>
      </c>
    </row>
    <row r="97" spans="1:11" x14ac:dyDescent="0.15">
      <c r="B97" s="15"/>
      <c r="C97" s="15"/>
      <c r="D97" s="7"/>
    </row>
    <row r="98" spans="1:11" x14ac:dyDescent="0.15">
      <c r="B98" s="2"/>
    </row>
    <row r="99" spans="1:11" x14ac:dyDescent="0.15">
      <c r="B99" s="2"/>
    </row>
    <row r="101" spans="1:11" x14ac:dyDescent="0.15">
      <c r="A101" s="1" t="s">
        <v>42</v>
      </c>
      <c r="B101" s="1" t="s">
        <v>43</v>
      </c>
      <c r="C101" s="2" t="s">
        <v>44</v>
      </c>
      <c r="D101" s="1" t="s">
        <v>45</v>
      </c>
      <c r="E101" s="1" t="s">
        <v>46</v>
      </c>
      <c r="F101" s="1" t="s">
        <v>47</v>
      </c>
      <c r="G101" s="1" t="s">
        <v>48</v>
      </c>
      <c r="H101" s="2" t="s">
        <v>49</v>
      </c>
      <c r="I101" s="1" t="s">
        <v>45</v>
      </c>
      <c r="J101" s="1" t="s">
        <v>46</v>
      </c>
      <c r="K101" s="1" t="s">
        <v>8</v>
      </c>
    </row>
    <row r="102" spans="1:11" x14ac:dyDescent="0.15">
      <c r="A102" s="3">
        <v>2010</v>
      </c>
      <c r="B102" s="3">
        <v>6</v>
      </c>
      <c r="C102" t="s">
        <v>54</v>
      </c>
      <c r="D102" s="3">
        <v>72</v>
      </c>
      <c r="E102" s="3">
        <v>90</v>
      </c>
      <c r="F102" s="4">
        <f t="shared" ref="F102:F116" si="10">D102/(D102+E102)</f>
        <v>0.44444444444444442</v>
      </c>
      <c r="G102" s="3" t="s">
        <v>153</v>
      </c>
      <c r="H102" s="2"/>
      <c r="K102" s="4"/>
    </row>
    <row r="103" spans="1:11" x14ac:dyDescent="0.15">
      <c r="A103" s="8">
        <v>2011</v>
      </c>
      <c r="B103" s="3">
        <v>6</v>
      </c>
      <c r="C103" t="s">
        <v>55</v>
      </c>
      <c r="D103" s="3">
        <v>94</v>
      </c>
      <c r="E103" s="3">
        <v>68</v>
      </c>
      <c r="F103" s="4">
        <f t="shared" si="10"/>
        <v>0.58024691358024694</v>
      </c>
      <c r="G103" s="3" t="s">
        <v>153</v>
      </c>
      <c r="K103" s="4"/>
    </row>
    <row r="104" spans="1:11" x14ac:dyDescent="0.15">
      <c r="A104" s="8">
        <v>2012</v>
      </c>
      <c r="B104" s="3">
        <v>6</v>
      </c>
      <c r="C104" t="s">
        <v>37</v>
      </c>
      <c r="D104" s="3">
        <v>90</v>
      </c>
      <c r="E104" s="3">
        <v>72</v>
      </c>
      <c r="F104" s="4">
        <f t="shared" si="10"/>
        <v>0.55555555555555558</v>
      </c>
      <c r="G104" s="3" t="s">
        <v>153</v>
      </c>
      <c r="H104" t="s">
        <v>154</v>
      </c>
      <c r="I104" s="3">
        <f>SUM(D102:D104)</f>
        <v>256</v>
      </c>
      <c r="J104" s="3">
        <f>SUM(E102:E104)</f>
        <v>230</v>
      </c>
      <c r="K104" s="4">
        <f>I104/(I104+J104)</f>
        <v>0.52674897119341568</v>
      </c>
    </row>
    <row r="105" spans="1:11" x14ac:dyDescent="0.15">
      <c r="A105" s="3">
        <v>2013</v>
      </c>
      <c r="B105" s="3">
        <v>6</v>
      </c>
      <c r="C105" t="s">
        <v>56</v>
      </c>
      <c r="D105" s="3">
        <v>83</v>
      </c>
      <c r="E105" s="3">
        <v>79</v>
      </c>
      <c r="F105" s="4">
        <f t="shared" si="10"/>
        <v>0.51234567901234573</v>
      </c>
      <c r="G105" s="3" t="s">
        <v>57</v>
      </c>
    </row>
    <row r="106" spans="1:11" x14ac:dyDescent="0.15">
      <c r="A106" s="3">
        <v>2014</v>
      </c>
      <c r="B106" s="3">
        <v>6</v>
      </c>
      <c r="C106" t="s">
        <v>58</v>
      </c>
      <c r="D106" s="3">
        <v>77</v>
      </c>
      <c r="E106" s="3">
        <v>85</v>
      </c>
      <c r="F106" s="4">
        <f t="shared" si="10"/>
        <v>0.47530864197530864</v>
      </c>
      <c r="G106" s="3" t="s">
        <v>57</v>
      </c>
    </row>
    <row r="107" spans="1:11" x14ac:dyDescent="0.15">
      <c r="A107" s="3">
        <v>2015</v>
      </c>
      <c r="B107" s="3">
        <v>6</v>
      </c>
      <c r="C107" t="s">
        <v>59</v>
      </c>
      <c r="D107" s="3">
        <v>83</v>
      </c>
      <c r="E107" s="3">
        <v>79</v>
      </c>
      <c r="F107" s="4">
        <f t="shared" si="10"/>
        <v>0.51234567901234573</v>
      </c>
      <c r="G107" s="3" t="s">
        <v>57</v>
      </c>
      <c r="H107" t="s">
        <v>117</v>
      </c>
      <c r="I107" s="3">
        <f>SUM(D105:D107)</f>
        <v>243</v>
      </c>
      <c r="J107" s="3">
        <f>SUM(E105:E107)</f>
        <v>243</v>
      </c>
      <c r="K107" s="4">
        <f>I107/(I107+J107)</f>
        <v>0.5</v>
      </c>
    </row>
    <row r="108" spans="1:11" x14ac:dyDescent="0.15">
      <c r="A108" s="8">
        <v>2016</v>
      </c>
      <c r="B108" s="3">
        <v>6</v>
      </c>
      <c r="C108" t="s">
        <v>60</v>
      </c>
      <c r="D108" s="3">
        <v>88</v>
      </c>
      <c r="E108" s="3">
        <v>74</v>
      </c>
      <c r="F108" s="4">
        <f t="shared" si="10"/>
        <v>0.54320987654320985</v>
      </c>
      <c r="G108" s="3" t="s">
        <v>61</v>
      </c>
      <c r="H108" s="3" t="s">
        <v>116</v>
      </c>
      <c r="I108" s="3">
        <f>D108</f>
        <v>88</v>
      </c>
      <c r="J108" s="3">
        <f>E108</f>
        <v>74</v>
      </c>
      <c r="K108" s="4">
        <f>I108/(I108+J108)</f>
        <v>0.54320987654320985</v>
      </c>
    </row>
    <row r="109" spans="1:11" x14ac:dyDescent="0.15">
      <c r="A109" s="8">
        <v>2017</v>
      </c>
      <c r="B109" s="3">
        <v>6</v>
      </c>
      <c r="C109" t="s">
        <v>62</v>
      </c>
      <c r="D109" s="3">
        <v>94</v>
      </c>
      <c r="E109" s="3">
        <v>68</v>
      </c>
      <c r="F109" s="4">
        <f t="shared" si="10"/>
        <v>0.58024691358024694</v>
      </c>
      <c r="G109" s="3" t="s">
        <v>63</v>
      </c>
      <c r="H109" s="5" t="s">
        <v>115</v>
      </c>
      <c r="I109" s="3">
        <f>D109</f>
        <v>94</v>
      </c>
      <c r="J109" s="3">
        <f>E109</f>
        <v>68</v>
      </c>
      <c r="K109" s="4">
        <f>I109/(I109+J109)</f>
        <v>0.58024691358024694</v>
      </c>
    </row>
    <row r="110" spans="1:11" x14ac:dyDescent="0.15">
      <c r="A110" s="3">
        <v>2018</v>
      </c>
      <c r="B110" s="3">
        <v>6</v>
      </c>
      <c r="C110" s="5" t="s">
        <v>64</v>
      </c>
      <c r="D110" s="3">
        <v>84</v>
      </c>
      <c r="E110" s="3">
        <v>78</v>
      </c>
      <c r="F110" s="4">
        <f t="shared" si="10"/>
        <v>0.51851851851851849</v>
      </c>
      <c r="G110" s="6" t="s">
        <v>149</v>
      </c>
      <c r="H110" t="s">
        <v>150</v>
      </c>
      <c r="I110" s="3">
        <v>84</v>
      </c>
      <c r="J110" s="3">
        <v>78</v>
      </c>
      <c r="K110" s="4">
        <f>I110/(I110+J110)</f>
        <v>0.51851851851851849</v>
      </c>
    </row>
    <row r="111" spans="1:11" x14ac:dyDescent="0.15">
      <c r="A111" s="8">
        <v>2019</v>
      </c>
      <c r="B111" s="3">
        <v>6</v>
      </c>
      <c r="C111" t="s">
        <v>101</v>
      </c>
      <c r="D111" s="3">
        <v>97</v>
      </c>
      <c r="E111" s="3">
        <v>65</v>
      </c>
      <c r="F111" s="4">
        <f t="shared" si="10"/>
        <v>0.59876543209876543</v>
      </c>
      <c r="G111" s="6" t="s">
        <v>107</v>
      </c>
      <c r="K111" s="4"/>
    </row>
    <row r="112" spans="1:11" x14ac:dyDescent="0.15">
      <c r="A112" s="3">
        <v>2020</v>
      </c>
      <c r="B112" s="3">
        <v>6</v>
      </c>
      <c r="C112" t="s">
        <v>101</v>
      </c>
      <c r="D112" s="3">
        <v>65</v>
      </c>
      <c r="E112" s="3">
        <v>55</v>
      </c>
      <c r="F112" s="4">
        <f t="shared" si="10"/>
        <v>0.54166666666666663</v>
      </c>
      <c r="G112" s="6" t="s">
        <v>107</v>
      </c>
      <c r="K112" s="4"/>
    </row>
    <row r="113" spans="1:11" x14ac:dyDescent="0.15">
      <c r="A113" s="3">
        <v>2021</v>
      </c>
      <c r="B113" s="3">
        <v>6</v>
      </c>
      <c r="C113" s="5" t="s">
        <v>101</v>
      </c>
      <c r="D113" s="3">
        <v>78</v>
      </c>
      <c r="E113" s="3">
        <v>84</v>
      </c>
      <c r="F113" s="4">
        <f t="shared" si="10"/>
        <v>0.48148148148148145</v>
      </c>
      <c r="G113" s="6" t="s">
        <v>107</v>
      </c>
      <c r="K113" s="4"/>
    </row>
    <row r="114" spans="1:11" x14ac:dyDescent="0.15">
      <c r="A114" s="3">
        <v>2022</v>
      </c>
      <c r="B114" s="3">
        <v>6</v>
      </c>
      <c r="C114" t="s">
        <v>101</v>
      </c>
      <c r="D114" s="3">
        <v>75</v>
      </c>
      <c r="E114" s="3">
        <v>87</v>
      </c>
      <c r="F114" s="4">
        <f t="shared" si="10"/>
        <v>0.46296296296296297</v>
      </c>
      <c r="G114" s="6" t="s">
        <v>107</v>
      </c>
      <c r="K114" s="4"/>
    </row>
    <row r="115" spans="1:11" x14ac:dyDescent="0.15">
      <c r="A115" s="3">
        <v>2023</v>
      </c>
      <c r="B115" s="3">
        <v>6</v>
      </c>
      <c r="C115" t="s">
        <v>101</v>
      </c>
      <c r="D115" s="3">
        <v>88</v>
      </c>
      <c r="E115" s="3">
        <v>74</v>
      </c>
      <c r="F115" s="4">
        <f t="shared" ref="F115" si="11">D115/(D115+E115)</f>
        <v>0.54320987654320985</v>
      </c>
      <c r="G115" s="6" t="s">
        <v>107</v>
      </c>
      <c r="K115" s="4"/>
    </row>
    <row r="116" spans="1:11" x14ac:dyDescent="0.15">
      <c r="B116" s="15" t="s">
        <v>110</v>
      </c>
      <c r="C116" s="15"/>
      <c r="D116" s="3">
        <f>SUM(D102:D115)</f>
        <v>1168</v>
      </c>
      <c r="E116" s="3">
        <f>SUM(E102:E115)</f>
        <v>1058</v>
      </c>
      <c r="F116" s="4">
        <f t="shared" si="10"/>
        <v>0.52470799640610966</v>
      </c>
      <c r="G116" s="6"/>
      <c r="H116" t="s">
        <v>114</v>
      </c>
      <c r="I116" s="3">
        <f>SUM(D111:D115)</f>
        <v>403</v>
      </c>
      <c r="J116" s="3">
        <f>SUM(E111:E115)</f>
        <v>365</v>
      </c>
      <c r="K116" s="4">
        <f>I116/(I116+J116)</f>
        <v>0.52473958333333337</v>
      </c>
    </row>
    <row r="117" spans="1:11" x14ac:dyDescent="0.15">
      <c r="B117" s="15"/>
      <c r="C117" s="15"/>
      <c r="D117" s="7"/>
    </row>
    <row r="118" spans="1:11" x14ac:dyDescent="0.15">
      <c r="B118" s="2"/>
      <c r="D118" s="7"/>
    </row>
    <row r="119" spans="1:11" x14ac:dyDescent="0.15">
      <c r="B119" s="2"/>
      <c r="D119" s="7"/>
    </row>
    <row r="121" spans="1:11" x14ac:dyDescent="0.15">
      <c r="A121" s="1" t="s">
        <v>42</v>
      </c>
      <c r="B121" s="1" t="s">
        <v>43</v>
      </c>
      <c r="C121" s="2" t="s">
        <v>44</v>
      </c>
      <c r="D121" s="1" t="s">
        <v>45</v>
      </c>
      <c r="E121" s="1" t="s">
        <v>46</v>
      </c>
      <c r="F121" s="1" t="s">
        <v>47</v>
      </c>
      <c r="G121" s="1" t="s">
        <v>48</v>
      </c>
      <c r="H121" s="2" t="s">
        <v>49</v>
      </c>
      <c r="I121" s="1" t="s">
        <v>45</v>
      </c>
      <c r="J121" s="1" t="s">
        <v>46</v>
      </c>
      <c r="K121" s="1" t="s">
        <v>8</v>
      </c>
    </row>
    <row r="122" spans="1:11" x14ac:dyDescent="0.15">
      <c r="A122" s="3">
        <v>2010</v>
      </c>
      <c r="B122" s="3">
        <v>7</v>
      </c>
      <c r="C122" t="s">
        <v>65</v>
      </c>
      <c r="D122" s="3">
        <v>90</v>
      </c>
      <c r="E122" s="3">
        <v>72</v>
      </c>
      <c r="F122" s="4">
        <f t="shared" ref="F122:F136" si="12">D122/(D122+E122)</f>
        <v>0.55555555555555558</v>
      </c>
      <c r="G122" s="3" t="s">
        <v>66</v>
      </c>
    </row>
    <row r="123" spans="1:11" x14ac:dyDescent="0.15">
      <c r="A123" s="3">
        <v>2011</v>
      </c>
      <c r="B123" s="3">
        <v>7</v>
      </c>
      <c r="C123" t="s">
        <v>65</v>
      </c>
      <c r="D123" s="3">
        <v>79</v>
      </c>
      <c r="E123" s="3">
        <v>83</v>
      </c>
      <c r="F123" s="4">
        <f t="shared" si="12"/>
        <v>0.48765432098765432</v>
      </c>
      <c r="G123" s="3" t="s">
        <v>66</v>
      </c>
      <c r="H123" s="3" t="s">
        <v>113</v>
      </c>
      <c r="I123" s="3">
        <f>SUM(D122:D123)</f>
        <v>169</v>
      </c>
      <c r="J123" s="3">
        <f>SUM(E122:E123)</f>
        <v>155</v>
      </c>
      <c r="K123" s="4">
        <f>I123/(I123+J123)</f>
        <v>0.52160493827160492</v>
      </c>
    </row>
    <row r="124" spans="1:11" x14ac:dyDescent="0.15">
      <c r="A124" s="3">
        <v>2012</v>
      </c>
      <c r="B124" s="3">
        <v>7</v>
      </c>
      <c r="C124" t="s">
        <v>67</v>
      </c>
      <c r="D124" s="3">
        <v>58</v>
      </c>
      <c r="E124" s="3">
        <v>104</v>
      </c>
      <c r="F124" s="4">
        <f t="shared" si="12"/>
        <v>0.35802469135802467</v>
      </c>
      <c r="G124" s="3" t="s">
        <v>68</v>
      </c>
    </row>
    <row r="125" spans="1:11" x14ac:dyDescent="0.15">
      <c r="A125" s="3">
        <v>2013</v>
      </c>
      <c r="B125" s="3">
        <v>7</v>
      </c>
      <c r="C125" t="s">
        <v>69</v>
      </c>
      <c r="D125" s="3">
        <v>82</v>
      </c>
      <c r="E125" s="3">
        <v>80</v>
      </c>
      <c r="F125" s="4">
        <f t="shared" si="12"/>
        <v>0.50617283950617287</v>
      </c>
      <c r="G125" s="3" t="s">
        <v>68</v>
      </c>
    </row>
    <row r="126" spans="1:11" x14ac:dyDescent="0.15">
      <c r="A126" s="3">
        <v>2014</v>
      </c>
      <c r="B126" s="3">
        <v>7</v>
      </c>
      <c r="C126" t="s">
        <v>70</v>
      </c>
      <c r="D126" s="3">
        <v>75</v>
      </c>
      <c r="E126" s="3">
        <v>87</v>
      </c>
      <c r="F126" s="4">
        <f t="shared" si="12"/>
        <v>0.46296296296296297</v>
      </c>
      <c r="G126" s="3" t="s">
        <v>68</v>
      </c>
      <c r="H126" s="3" t="s">
        <v>112</v>
      </c>
      <c r="I126" s="3">
        <f>SUM(D124:D126)</f>
        <v>215</v>
      </c>
      <c r="J126" s="3">
        <f>SUM(E124:E126)</f>
        <v>271</v>
      </c>
      <c r="K126" s="4">
        <f>I126/(I126+J126)</f>
        <v>0.44238683127572015</v>
      </c>
    </row>
    <row r="127" spans="1:11" x14ac:dyDescent="0.15">
      <c r="A127" s="3">
        <v>2015</v>
      </c>
      <c r="B127" s="3">
        <v>7</v>
      </c>
      <c r="C127" t="s">
        <v>71</v>
      </c>
      <c r="D127" s="3">
        <v>94</v>
      </c>
      <c r="E127" s="3">
        <v>68</v>
      </c>
      <c r="F127" s="4">
        <f t="shared" si="12"/>
        <v>0.58024691358024694</v>
      </c>
      <c r="G127" s="3" t="s">
        <v>72</v>
      </c>
    </row>
    <row r="128" spans="1:11" x14ac:dyDescent="0.15">
      <c r="A128" s="3">
        <v>2016</v>
      </c>
      <c r="B128" s="3">
        <v>7</v>
      </c>
      <c r="C128" t="s">
        <v>71</v>
      </c>
      <c r="D128" s="3">
        <v>73</v>
      </c>
      <c r="E128" s="3">
        <v>89</v>
      </c>
      <c r="F128" s="4">
        <f t="shared" si="12"/>
        <v>0.45061728395061729</v>
      </c>
      <c r="G128" s="3" t="s">
        <v>72</v>
      </c>
      <c r="K128" s="4"/>
    </row>
    <row r="129" spans="1:11" x14ac:dyDescent="0.15">
      <c r="A129" s="3">
        <v>2017</v>
      </c>
      <c r="B129" s="3">
        <v>7</v>
      </c>
      <c r="C129" t="s">
        <v>71</v>
      </c>
      <c r="D129" s="3">
        <v>84</v>
      </c>
      <c r="E129" s="3">
        <v>78</v>
      </c>
      <c r="F129" s="4">
        <f t="shared" si="12"/>
        <v>0.51851851851851849</v>
      </c>
      <c r="G129" s="3" t="s">
        <v>72</v>
      </c>
      <c r="K129" s="4"/>
    </row>
    <row r="130" spans="1:11" x14ac:dyDescent="0.15">
      <c r="A130" s="3">
        <v>2018</v>
      </c>
      <c r="B130" s="3">
        <v>7</v>
      </c>
      <c r="C130" s="5" t="s">
        <v>71</v>
      </c>
      <c r="D130" s="3">
        <v>63</v>
      </c>
      <c r="E130" s="3">
        <v>99</v>
      </c>
      <c r="F130" s="4">
        <f t="shared" si="12"/>
        <v>0.3888888888888889</v>
      </c>
      <c r="G130" s="6" t="s">
        <v>72</v>
      </c>
      <c r="K130" s="4"/>
    </row>
    <row r="131" spans="1:11" x14ac:dyDescent="0.15">
      <c r="A131" s="3">
        <v>2019</v>
      </c>
      <c r="B131" s="3">
        <v>7</v>
      </c>
      <c r="C131" s="5" t="s">
        <v>71</v>
      </c>
      <c r="D131" s="3">
        <v>69</v>
      </c>
      <c r="E131" s="3">
        <v>93</v>
      </c>
      <c r="F131" s="4">
        <f t="shared" si="12"/>
        <v>0.42592592592592593</v>
      </c>
      <c r="G131" s="6" t="s">
        <v>72</v>
      </c>
      <c r="K131" s="4"/>
    </row>
    <row r="132" spans="1:11" x14ac:dyDescent="0.15">
      <c r="A132" s="3">
        <v>2020</v>
      </c>
      <c r="B132" s="3">
        <v>7</v>
      </c>
      <c r="C132" s="5" t="s">
        <v>71</v>
      </c>
      <c r="D132" s="3">
        <v>68</v>
      </c>
      <c r="E132" s="3">
        <v>52</v>
      </c>
      <c r="F132" s="4">
        <f t="shared" si="12"/>
        <v>0.56666666666666665</v>
      </c>
      <c r="G132" s="6" t="s">
        <v>72</v>
      </c>
      <c r="K132" s="4"/>
    </row>
    <row r="133" spans="1:11" x14ac:dyDescent="0.15">
      <c r="A133" s="3">
        <v>2021</v>
      </c>
      <c r="B133" s="3">
        <v>7</v>
      </c>
      <c r="C133" t="s">
        <v>71</v>
      </c>
      <c r="D133" s="3">
        <v>69</v>
      </c>
      <c r="E133" s="3">
        <v>93</v>
      </c>
      <c r="F133" s="4">
        <f t="shared" si="12"/>
        <v>0.42592592592592593</v>
      </c>
      <c r="G133" s="6" t="s">
        <v>72</v>
      </c>
      <c r="K133" s="4"/>
    </row>
    <row r="134" spans="1:11" x14ac:dyDescent="0.15">
      <c r="A134" s="3">
        <v>2022</v>
      </c>
      <c r="B134" s="3">
        <v>7</v>
      </c>
      <c r="C134" t="s">
        <v>71</v>
      </c>
      <c r="D134" s="3">
        <v>64</v>
      </c>
      <c r="E134" s="3">
        <v>98</v>
      </c>
      <c r="F134" s="4">
        <f t="shared" si="12"/>
        <v>0.39506172839506171</v>
      </c>
      <c r="G134" s="6" t="s">
        <v>72</v>
      </c>
      <c r="K134" s="4"/>
    </row>
    <row r="135" spans="1:11" x14ac:dyDescent="0.15">
      <c r="A135" s="3">
        <v>2023</v>
      </c>
      <c r="B135" s="3">
        <v>7</v>
      </c>
      <c r="C135" t="s">
        <v>71</v>
      </c>
      <c r="D135" s="3">
        <v>68</v>
      </c>
      <c r="E135" s="3">
        <v>94</v>
      </c>
      <c r="F135" s="4">
        <f t="shared" ref="F135" si="13">D135/(D135+E135)</f>
        <v>0.41975308641975306</v>
      </c>
      <c r="G135" s="6" t="s">
        <v>72</v>
      </c>
      <c r="K135" s="4"/>
    </row>
    <row r="136" spans="1:11" x14ac:dyDescent="0.15">
      <c r="B136" s="15" t="s">
        <v>110</v>
      </c>
      <c r="C136" s="15"/>
      <c r="D136" s="3">
        <f>SUM(D122:D135)</f>
        <v>1036</v>
      </c>
      <c r="E136" s="3">
        <f>SUM(E122:E135)</f>
        <v>1190</v>
      </c>
      <c r="F136" s="4">
        <f t="shared" si="12"/>
        <v>0.46540880503144655</v>
      </c>
      <c r="H136" t="s">
        <v>111</v>
      </c>
      <c r="I136" s="3">
        <f>SUM(D127:D135)</f>
        <v>652</v>
      </c>
      <c r="J136" s="3">
        <f>SUM(E127:E135)</f>
        <v>764</v>
      </c>
      <c r="K136" s="4">
        <f>I136/(I136+J136)</f>
        <v>0.46045197740112992</v>
      </c>
    </row>
    <row r="137" spans="1:11" x14ac:dyDescent="0.15">
      <c r="B137" s="15"/>
      <c r="C137" s="15"/>
      <c r="D137" s="7"/>
    </row>
    <row r="138" spans="1:11" x14ac:dyDescent="0.15">
      <c r="B138" s="2"/>
      <c r="D138" s="7"/>
    </row>
    <row r="139" spans="1:11" x14ac:dyDescent="0.15">
      <c r="B139" s="2"/>
      <c r="D139" s="7"/>
    </row>
    <row r="141" spans="1:11" x14ac:dyDescent="0.15">
      <c r="A141" s="1" t="s">
        <v>42</v>
      </c>
      <c r="B141" s="1" t="s">
        <v>43</v>
      </c>
      <c r="C141" s="2" t="s">
        <v>44</v>
      </c>
      <c r="D141" s="1" t="s">
        <v>45</v>
      </c>
      <c r="E141" s="1" t="s">
        <v>46</v>
      </c>
      <c r="F141" s="1" t="s">
        <v>47</v>
      </c>
      <c r="G141" s="1" t="s">
        <v>48</v>
      </c>
      <c r="H141" s="2" t="s">
        <v>49</v>
      </c>
      <c r="I141" s="1" t="s">
        <v>45</v>
      </c>
      <c r="J141" s="1" t="s">
        <v>46</v>
      </c>
      <c r="K141" s="1" t="s">
        <v>8</v>
      </c>
    </row>
    <row r="142" spans="1:11" x14ac:dyDescent="0.15">
      <c r="A142" s="3">
        <v>2010</v>
      </c>
      <c r="B142" s="3">
        <v>8</v>
      </c>
      <c r="C142" t="s">
        <v>73</v>
      </c>
      <c r="D142" s="3">
        <v>67</v>
      </c>
      <c r="E142" s="3">
        <v>95</v>
      </c>
      <c r="F142" s="4">
        <f t="shared" ref="F142:F156" si="14">D142/(D142+E142)</f>
        <v>0.41358024691358025</v>
      </c>
      <c r="G142" s="3" t="s">
        <v>74</v>
      </c>
      <c r="H142" s="2"/>
      <c r="I142" s="1"/>
      <c r="J142" s="1"/>
      <c r="K142" s="1"/>
    </row>
    <row r="143" spans="1:11" x14ac:dyDescent="0.15">
      <c r="A143" s="3">
        <v>2011</v>
      </c>
      <c r="B143" s="3">
        <v>8</v>
      </c>
      <c r="C143" t="s">
        <v>73</v>
      </c>
      <c r="D143" s="3">
        <v>76</v>
      </c>
      <c r="E143" s="3">
        <v>86</v>
      </c>
      <c r="F143" s="4">
        <f t="shared" si="14"/>
        <v>0.46913580246913578</v>
      </c>
      <c r="G143" s="3" t="s">
        <v>74</v>
      </c>
    </row>
    <row r="144" spans="1:11" x14ac:dyDescent="0.15">
      <c r="A144" s="3">
        <v>2012</v>
      </c>
      <c r="B144" s="3">
        <v>8</v>
      </c>
      <c r="C144" t="s">
        <v>73</v>
      </c>
      <c r="D144" s="3">
        <v>79</v>
      </c>
      <c r="E144" s="3">
        <v>83</v>
      </c>
      <c r="F144" s="4">
        <f t="shared" si="14"/>
        <v>0.48765432098765432</v>
      </c>
      <c r="G144" s="3" t="s">
        <v>74</v>
      </c>
    </row>
    <row r="145" spans="1:11" x14ac:dyDescent="0.15">
      <c r="A145" s="3">
        <v>2013</v>
      </c>
      <c r="B145" s="3">
        <v>8</v>
      </c>
      <c r="C145" t="s">
        <v>73</v>
      </c>
      <c r="D145" s="3">
        <v>81</v>
      </c>
      <c r="E145" s="3">
        <v>81</v>
      </c>
      <c r="F145" s="4">
        <f t="shared" si="14"/>
        <v>0.5</v>
      </c>
      <c r="G145" s="3" t="s">
        <v>74</v>
      </c>
      <c r="K145" s="4"/>
    </row>
    <row r="146" spans="1:11" x14ac:dyDescent="0.15">
      <c r="A146" s="3">
        <v>2014</v>
      </c>
      <c r="B146" s="3">
        <v>8</v>
      </c>
      <c r="C146" t="s">
        <v>73</v>
      </c>
      <c r="D146" s="3">
        <v>73</v>
      </c>
      <c r="E146" s="3">
        <v>89</v>
      </c>
      <c r="F146" s="4">
        <f t="shared" si="14"/>
        <v>0.45061728395061729</v>
      </c>
      <c r="G146" s="3" t="s">
        <v>74</v>
      </c>
    </row>
    <row r="147" spans="1:11" x14ac:dyDescent="0.15">
      <c r="A147" s="3">
        <v>2015</v>
      </c>
      <c r="B147" s="3">
        <v>8</v>
      </c>
      <c r="C147" t="s">
        <v>73</v>
      </c>
      <c r="D147" s="3">
        <v>86</v>
      </c>
      <c r="E147" s="3">
        <v>76</v>
      </c>
      <c r="F147" s="4">
        <f t="shared" si="14"/>
        <v>0.53086419753086422</v>
      </c>
      <c r="G147" s="3" t="s">
        <v>74</v>
      </c>
      <c r="K147" s="4"/>
    </row>
    <row r="148" spans="1:11" x14ac:dyDescent="0.15">
      <c r="A148" s="3">
        <v>2016</v>
      </c>
      <c r="B148" s="3">
        <v>8</v>
      </c>
      <c r="C148" t="s">
        <v>73</v>
      </c>
      <c r="D148" s="3">
        <v>74</v>
      </c>
      <c r="E148" s="3">
        <v>88</v>
      </c>
      <c r="F148" s="4">
        <f t="shared" si="14"/>
        <v>0.4567901234567901</v>
      </c>
      <c r="G148" s="3" t="s">
        <v>74</v>
      </c>
    </row>
    <row r="149" spans="1:11" x14ac:dyDescent="0.15">
      <c r="A149" s="3">
        <v>2017</v>
      </c>
      <c r="B149" s="3">
        <v>8</v>
      </c>
      <c r="C149" t="s">
        <v>73</v>
      </c>
      <c r="D149" s="3">
        <v>82</v>
      </c>
      <c r="E149" s="3">
        <v>80</v>
      </c>
      <c r="F149" s="4">
        <f t="shared" si="14"/>
        <v>0.50617283950617287</v>
      </c>
      <c r="G149" s="3" t="s">
        <v>74</v>
      </c>
      <c r="K149" s="4"/>
    </row>
    <row r="150" spans="1:11" x14ac:dyDescent="0.15">
      <c r="A150" s="3">
        <v>2018</v>
      </c>
      <c r="B150" s="3">
        <v>8</v>
      </c>
      <c r="C150" s="5" t="s">
        <v>73</v>
      </c>
      <c r="D150" s="3">
        <v>81</v>
      </c>
      <c r="E150" s="3">
        <v>81</v>
      </c>
      <c r="F150" s="4">
        <f t="shared" si="14"/>
        <v>0.5</v>
      </c>
      <c r="G150" s="6" t="s">
        <v>74</v>
      </c>
      <c r="K150" s="4"/>
    </row>
    <row r="151" spans="1:11" x14ac:dyDescent="0.15">
      <c r="A151" s="3">
        <v>2019</v>
      </c>
      <c r="B151" s="3">
        <v>8</v>
      </c>
      <c r="C151" s="5" t="s">
        <v>73</v>
      </c>
      <c r="D151" s="3">
        <v>81</v>
      </c>
      <c r="E151" s="3">
        <v>81</v>
      </c>
      <c r="F151" s="4">
        <f t="shared" si="14"/>
        <v>0.5</v>
      </c>
      <c r="G151" s="6" t="s">
        <v>74</v>
      </c>
      <c r="K151" s="4"/>
    </row>
    <row r="152" spans="1:11" x14ac:dyDescent="0.15">
      <c r="A152" s="3">
        <v>2020</v>
      </c>
      <c r="B152" s="3">
        <v>8</v>
      </c>
      <c r="C152" s="5" t="s">
        <v>73</v>
      </c>
      <c r="D152" s="3">
        <v>59</v>
      </c>
      <c r="E152" s="3">
        <v>61</v>
      </c>
      <c r="F152" s="4">
        <f t="shared" si="14"/>
        <v>0.49166666666666664</v>
      </c>
      <c r="G152" s="6" t="s">
        <v>74</v>
      </c>
      <c r="K152" s="4"/>
    </row>
    <row r="153" spans="1:11" x14ac:dyDescent="0.15">
      <c r="A153" s="3">
        <v>2021</v>
      </c>
      <c r="B153" s="3">
        <v>8</v>
      </c>
      <c r="C153" t="s">
        <v>73</v>
      </c>
      <c r="D153" s="3">
        <v>92</v>
      </c>
      <c r="E153" s="3">
        <v>70</v>
      </c>
      <c r="F153" s="4">
        <f t="shared" si="14"/>
        <v>0.5679012345679012</v>
      </c>
      <c r="G153" s="6" t="s">
        <v>74</v>
      </c>
      <c r="K153" s="4"/>
    </row>
    <row r="154" spans="1:11" x14ac:dyDescent="0.15">
      <c r="A154" s="8">
        <v>2022</v>
      </c>
      <c r="B154" s="3">
        <v>8</v>
      </c>
      <c r="C154" t="s">
        <v>73</v>
      </c>
      <c r="D154" s="3">
        <v>94</v>
      </c>
      <c r="E154" s="3">
        <v>68</v>
      </c>
      <c r="F154" s="4">
        <f t="shared" si="14"/>
        <v>0.58024691358024694</v>
      </c>
      <c r="G154" s="6" t="s">
        <v>74</v>
      </c>
      <c r="K154" s="4"/>
    </row>
    <row r="155" spans="1:11" x14ac:dyDescent="0.15">
      <c r="A155" s="3">
        <v>2023</v>
      </c>
      <c r="B155" s="3">
        <v>8</v>
      </c>
      <c r="C155" t="s">
        <v>73</v>
      </c>
      <c r="D155" s="3">
        <v>88</v>
      </c>
      <c r="E155" s="3">
        <v>74</v>
      </c>
      <c r="F155" s="4">
        <f t="shared" ref="F155" si="15">D155/(D155+E155)</f>
        <v>0.54320987654320985</v>
      </c>
      <c r="G155" s="6" t="s">
        <v>74</v>
      </c>
      <c r="K155" s="4"/>
    </row>
    <row r="156" spans="1:11" x14ac:dyDescent="0.15">
      <c r="B156" s="15" t="s">
        <v>110</v>
      </c>
      <c r="C156" s="15"/>
      <c r="D156" s="3">
        <f>SUM(D142:D155)</f>
        <v>1113</v>
      </c>
      <c r="E156" s="3">
        <f>SUM(E142:E155)</f>
        <v>1113</v>
      </c>
      <c r="F156" s="4">
        <f t="shared" si="14"/>
        <v>0.5</v>
      </c>
      <c r="G156" s="6"/>
      <c r="H156" t="s">
        <v>13</v>
      </c>
      <c r="I156" s="3">
        <f>SUM(D142:D155)</f>
        <v>1113</v>
      </c>
      <c r="J156" s="3">
        <f>SUM(E142:E155)</f>
        <v>1113</v>
      </c>
      <c r="K156" s="4">
        <f>I156/(I156+J156)</f>
        <v>0.5</v>
      </c>
    </row>
    <row r="157" spans="1:11" x14ac:dyDescent="0.15">
      <c r="B157" s="15"/>
      <c r="C157" s="15"/>
    </row>
    <row r="158" spans="1:11" x14ac:dyDescent="0.15">
      <c r="B158" s="2"/>
    </row>
    <row r="161" spans="1:11" x14ac:dyDescent="0.15">
      <c r="A161" s="1" t="s">
        <v>42</v>
      </c>
      <c r="B161" s="1" t="s">
        <v>43</v>
      </c>
      <c r="C161" s="2" t="s">
        <v>44</v>
      </c>
      <c r="D161" s="1" t="s">
        <v>45</v>
      </c>
      <c r="E161" s="1" t="s">
        <v>46</v>
      </c>
      <c r="F161" s="1" t="s">
        <v>47</v>
      </c>
      <c r="G161" s="1" t="s">
        <v>48</v>
      </c>
      <c r="H161" s="2" t="s">
        <v>49</v>
      </c>
      <c r="I161" s="1" t="s">
        <v>45</v>
      </c>
      <c r="J161" s="1" t="s">
        <v>46</v>
      </c>
      <c r="K161" s="1" t="s">
        <v>8</v>
      </c>
    </row>
    <row r="162" spans="1:11" x14ac:dyDescent="0.15">
      <c r="A162" s="8">
        <v>2010</v>
      </c>
      <c r="B162" s="3">
        <v>9</v>
      </c>
      <c r="C162" t="s">
        <v>75</v>
      </c>
      <c r="D162" s="3">
        <v>93</v>
      </c>
      <c r="E162" s="3">
        <v>69</v>
      </c>
      <c r="F162" s="4">
        <f t="shared" ref="F162:F176" si="16">D162/(D162+E162)</f>
        <v>0.57407407407407407</v>
      </c>
      <c r="G162" s="3" t="s">
        <v>76</v>
      </c>
      <c r="H162" s="2"/>
      <c r="I162" s="1"/>
      <c r="J162" s="1"/>
      <c r="K162" s="1"/>
    </row>
    <row r="163" spans="1:11" x14ac:dyDescent="0.15">
      <c r="A163" s="3">
        <v>2011</v>
      </c>
      <c r="B163" s="3">
        <v>9</v>
      </c>
      <c r="C163" t="s">
        <v>77</v>
      </c>
      <c r="D163" s="3">
        <v>99</v>
      </c>
      <c r="E163" s="3">
        <v>63</v>
      </c>
      <c r="F163" s="4">
        <f t="shared" si="16"/>
        <v>0.61111111111111116</v>
      </c>
      <c r="G163" s="3" t="s">
        <v>76</v>
      </c>
    </row>
    <row r="164" spans="1:11" x14ac:dyDescent="0.15">
      <c r="A164" s="3">
        <v>2012</v>
      </c>
      <c r="B164" s="3">
        <v>9</v>
      </c>
      <c r="C164" t="s">
        <v>78</v>
      </c>
      <c r="D164" s="3">
        <v>104</v>
      </c>
      <c r="E164" s="3">
        <v>58</v>
      </c>
      <c r="F164" s="4">
        <f t="shared" si="16"/>
        <v>0.64197530864197527</v>
      </c>
      <c r="G164" s="3" t="s">
        <v>76</v>
      </c>
      <c r="K164" s="4"/>
    </row>
    <row r="165" spans="1:11" x14ac:dyDescent="0.15">
      <c r="A165" s="3">
        <v>2013</v>
      </c>
      <c r="B165" s="3">
        <v>9</v>
      </c>
      <c r="C165" t="s">
        <v>78</v>
      </c>
      <c r="D165" s="3">
        <v>86</v>
      </c>
      <c r="E165" s="3">
        <v>76</v>
      </c>
      <c r="F165" s="4">
        <f t="shared" si="16"/>
        <v>0.53086419753086422</v>
      </c>
      <c r="G165" s="3" t="s">
        <v>76</v>
      </c>
    </row>
    <row r="166" spans="1:11" x14ac:dyDescent="0.15">
      <c r="A166" s="8">
        <v>2014</v>
      </c>
      <c r="B166" s="3">
        <v>9</v>
      </c>
      <c r="C166" t="s">
        <v>79</v>
      </c>
      <c r="D166" s="3">
        <v>92</v>
      </c>
      <c r="E166" s="3">
        <v>70</v>
      </c>
      <c r="F166" s="4">
        <f t="shared" si="16"/>
        <v>0.5679012345679012</v>
      </c>
      <c r="G166" s="3" t="s">
        <v>76</v>
      </c>
    </row>
    <row r="167" spans="1:11" x14ac:dyDescent="0.15">
      <c r="A167" s="8">
        <v>2015</v>
      </c>
      <c r="B167" s="3">
        <v>9</v>
      </c>
      <c r="C167" t="s">
        <v>79</v>
      </c>
      <c r="D167" s="3">
        <v>97</v>
      </c>
      <c r="E167" s="3">
        <v>65</v>
      </c>
      <c r="F167" s="4">
        <f t="shared" si="16"/>
        <v>0.59876543209876543</v>
      </c>
      <c r="G167" s="3" t="s">
        <v>76</v>
      </c>
    </row>
    <row r="168" spans="1:11" x14ac:dyDescent="0.15">
      <c r="A168" s="3">
        <v>2016</v>
      </c>
      <c r="B168" s="3">
        <v>9</v>
      </c>
      <c r="C168" t="s">
        <v>77</v>
      </c>
      <c r="D168" s="3">
        <v>82</v>
      </c>
      <c r="E168" s="3">
        <v>80</v>
      </c>
      <c r="F168" s="4">
        <f t="shared" si="16"/>
        <v>0.50617283950617287</v>
      </c>
      <c r="G168" s="3" t="s">
        <v>76</v>
      </c>
      <c r="H168" t="s">
        <v>109</v>
      </c>
      <c r="I168" s="3">
        <f>SUM(D162:D168)</f>
        <v>653</v>
      </c>
      <c r="J168" s="3">
        <f>SUM(E162:E168)</f>
        <v>481</v>
      </c>
      <c r="K168" s="4">
        <f>I168/(I168+J168)</f>
        <v>0.57583774250440922</v>
      </c>
    </row>
    <row r="169" spans="1:11" x14ac:dyDescent="0.15">
      <c r="A169" s="3">
        <v>2017</v>
      </c>
      <c r="B169" s="3">
        <v>9</v>
      </c>
      <c r="C169" t="s">
        <v>80</v>
      </c>
      <c r="D169" s="3">
        <v>62</v>
      </c>
      <c r="E169" s="3">
        <v>100</v>
      </c>
      <c r="F169" s="4">
        <f t="shared" si="16"/>
        <v>0.38271604938271603</v>
      </c>
      <c r="G169" s="3" t="s">
        <v>151</v>
      </c>
      <c r="H169" t="s">
        <v>152</v>
      </c>
      <c r="I169" s="3">
        <f>D169</f>
        <v>62</v>
      </c>
      <c r="J169" s="3">
        <f>E169</f>
        <v>100</v>
      </c>
      <c r="K169" s="4">
        <f>I169/(I169+J169)</f>
        <v>0.38271604938271603</v>
      </c>
    </row>
    <row r="170" spans="1:11" x14ac:dyDescent="0.15">
      <c r="A170" s="3">
        <v>2018</v>
      </c>
      <c r="B170" s="3">
        <v>9</v>
      </c>
      <c r="C170" s="5" t="s">
        <v>81</v>
      </c>
      <c r="D170" s="3">
        <v>97</v>
      </c>
      <c r="E170" s="3">
        <v>65</v>
      </c>
      <c r="F170" s="4">
        <f t="shared" si="16"/>
        <v>0.59876543209876543</v>
      </c>
      <c r="G170" s="3" t="s">
        <v>82</v>
      </c>
      <c r="K170" s="4"/>
    </row>
    <row r="171" spans="1:11" x14ac:dyDescent="0.15">
      <c r="A171" s="3">
        <v>2019</v>
      </c>
      <c r="B171" s="3">
        <v>9</v>
      </c>
      <c r="C171" s="5" t="s">
        <v>81</v>
      </c>
      <c r="D171" s="3">
        <v>96</v>
      </c>
      <c r="E171" s="3">
        <v>66</v>
      </c>
      <c r="F171" s="4">
        <f t="shared" si="16"/>
        <v>0.59259259259259256</v>
      </c>
      <c r="G171" s="3" t="s">
        <v>82</v>
      </c>
      <c r="K171" s="4"/>
    </row>
    <row r="172" spans="1:11" x14ac:dyDescent="0.15">
      <c r="A172" s="8">
        <v>2020</v>
      </c>
      <c r="B172" s="3">
        <v>9</v>
      </c>
      <c r="C172" s="5" t="s">
        <v>81</v>
      </c>
      <c r="D172" s="3">
        <v>81</v>
      </c>
      <c r="E172" s="3">
        <v>39</v>
      </c>
      <c r="F172" s="4">
        <f t="shared" si="16"/>
        <v>0.67500000000000004</v>
      </c>
      <c r="G172" s="3" t="s">
        <v>82</v>
      </c>
      <c r="K172" s="4"/>
    </row>
    <row r="173" spans="1:11" x14ac:dyDescent="0.15">
      <c r="A173" s="3">
        <v>2021</v>
      </c>
      <c r="B173" s="3">
        <v>9</v>
      </c>
      <c r="C173" s="5" t="s">
        <v>81</v>
      </c>
      <c r="D173" s="3">
        <v>107</v>
      </c>
      <c r="E173" s="3">
        <v>55</v>
      </c>
      <c r="F173" s="4">
        <f t="shared" si="16"/>
        <v>0.66049382716049387</v>
      </c>
      <c r="G173" s="3" t="s">
        <v>82</v>
      </c>
      <c r="K173" s="4"/>
    </row>
    <row r="174" spans="1:11" x14ac:dyDescent="0.15">
      <c r="A174" s="3">
        <v>2022</v>
      </c>
      <c r="B174" s="3">
        <v>9</v>
      </c>
      <c r="C174" t="s">
        <v>81</v>
      </c>
      <c r="D174" s="3">
        <v>81</v>
      </c>
      <c r="E174" s="3">
        <v>81</v>
      </c>
      <c r="F174" s="4">
        <f t="shared" si="16"/>
        <v>0.5</v>
      </c>
      <c r="G174" s="3" t="s">
        <v>82</v>
      </c>
      <c r="K174" s="4"/>
    </row>
    <row r="175" spans="1:11" x14ac:dyDescent="0.15">
      <c r="A175" s="3">
        <v>2023</v>
      </c>
      <c r="B175" s="3">
        <v>9</v>
      </c>
      <c r="C175" t="s">
        <v>81</v>
      </c>
      <c r="D175" s="3">
        <v>78</v>
      </c>
      <c r="E175" s="3">
        <v>84</v>
      </c>
      <c r="F175" s="4">
        <f t="shared" ref="F175" si="17">D175/(D175+E175)</f>
        <v>0.48148148148148145</v>
      </c>
      <c r="G175" s="3" t="s">
        <v>82</v>
      </c>
      <c r="K175" s="4"/>
    </row>
    <row r="176" spans="1:11" x14ac:dyDescent="0.15">
      <c r="B176" s="15" t="s">
        <v>110</v>
      </c>
      <c r="C176" s="15"/>
      <c r="D176" s="3">
        <f>SUM(D162:D175)</f>
        <v>1255</v>
      </c>
      <c r="E176" s="3">
        <f>SUM(E162:E175)</f>
        <v>971</v>
      </c>
      <c r="F176" s="4">
        <f t="shared" si="16"/>
        <v>0.5637915543575921</v>
      </c>
      <c r="H176" t="s">
        <v>108</v>
      </c>
      <c r="I176" s="3">
        <f>SUM(D170:D175)</f>
        <v>540</v>
      </c>
      <c r="J176" s="3">
        <f>SUM(E170:E175)</f>
        <v>390</v>
      </c>
      <c r="K176" s="4">
        <f>I176/(I176+J176)</f>
        <v>0.58064516129032262</v>
      </c>
    </row>
    <row r="177" spans="1:11" x14ac:dyDescent="0.15">
      <c r="B177" s="15"/>
      <c r="C177" s="15"/>
      <c r="D177" s="7"/>
    </row>
    <row r="178" spans="1:11" x14ac:dyDescent="0.15">
      <c r="B178" s="2"/>
      <c r="D178" s="9"/>
    </row>
    <row r="181" spans="1:11" x14ac:dyDescent="0.15">
      <c r="A181" s="1" t="s">
        <v>42</v>
      </c>
      <c r="B181" s="1" t="s">
        <v>43</v>
      </c>
      <c r="C181" s="2" t="s">
        <v>44</v>
      </c>
      <c r="D181" s="1" t="s">
        <v>45</v>
      </c>
      <c r="E181" s="1" t="s">
        <v>46</v>
      </c>
      <c r="F181" s="1" t="s">
        <v>47</v>
      </c>
      <c r="G181" s="1" t="s">
        <v>48</v>
      </c>
      <c r="H181" s="2" t="s">
        <v>49</v>
      </c>
      <c r="I181" s="1" t="s">
        <v>45</v>
      </c>
      <c r="J181" s="1" t="s">
        <v>46</v>
      </c>
      <c r="K181" s="1" t="s">
        <v>8</v>
      </c>
    </row>
    <row r="182" spans="1:11" x14ac:dyDescent="0.15">
      <c r="A182" s="3">
        <v>2010</v>
      </c>
      <c r="B182" s="3">
        <v>10</v>
      </c>
      <c r="C182" t="s">
        <v>83</v>
      </c>
      <c r="D182" s="3">
        <v>85</v>
      </c>
      <c r="E182" s="3">
        <v>77</v>
      </c>
      <c r="F182" s="4">
        <f t="shared" ref="F182:F196" si="18">D182/(D182+E182)</f>
        <v>0.52469135802469136</v>
      </c>
      <c r="G182" s="3" t="s">
        <v>160</v>
      </c>
      <c r="H182" s="2"/>
      <c r="I182" s="1"/>
      <c r="J182" s="1"/>
      <c r="K182" s="1"/>
    </row>
    <row r="183" spans="1:11" x14ac:dyDescent="0.15">
      <c r="A183" s="3">
        <v>2011</v>
      </c>
      <c r="B183" s="3">
        <v>10</v>
      </c>
      <c r="C183" t="s">
        <v>83</v>
      </c>
      <c r="D183" s="3">
        <v>64</v>
      </c>
      <c r="E183" s="3">
        <v>98</v>
      </c>
      <c r="F183" s="4">
        <f t="shared" si="18"/>
        <v>0.39506172839506171</v>
      </c>
      <c r="G183" s="3" t="s">
        <v>160</v>
      </c>
    </row>
    <row r="184" spans="1:11" x14ac:dyDescent="0.15">
      <c r="A184" s="3">
        <v>2012</v>
      </c>
      <c r="B184" s="3">
        <v>10</v>
      </c>
      <c r="C184" t="s">
        <v>85</v>
      </c>
      <c r="D184" s="3">
        <v>94</v>
      </c>
      <c r="E184" s="3">
        <v>68</v>
      </c>
      <c r="F184" s="4">
        <f t="shared" si="18"/>
        <v>0.58024691358024694</v>
      </c>
      <c r="G184" s="3" t="s">
        <v>160</v>
      </c>
    </row>
    <row r="185" spans="1:11" x14ac:dyDescent="0.15">
      <c r="A185" s="8">
        <v>2013</v>
      </c>
      <c r="B185" s="3">
        <v>10</v>
      </c>
      <c r="C185" t="s">
        <v>86</v>
      </c>
      <c r="D185" s="3">
        <v>84</v>
      </c>
      <c r="E185" s="3">
        <v>78</v>
      </c>
      <c r="F185" s="4">
        <f t="shared" si="18"/>
        <v>0.51851851851851849</v>
      </c>
      <c r="G185" s="3" t="s">
        <v>160</v>
      </c>
      <c r="K185" s="4"/>
    </row>
    <row r="186" spans="1:11" x14ac:dyDescent="0.15">
      <c r="A186" s="3">
        <v>2014</v>
      </c>
      <c r="B186" s="3">
        <v>10</v>
      </c>
      <c r="C186" t="s">
        <v>87</v>
      </c>
      <c r="D186" s="3">
        <v>79</v>
      </c>
      <c r="E186" s="3">
        <v>83</v>
      </c>
      <c r="F186" s="4">
        <f t="shared" si="18"/>
        <v>0.48765432098765432</v>
      </c>
      <c r="G186" s="3" t="s">
        <v>160</v>
      </c>
      <c r="H186" s="3"/>
      <c r="K186" s="4"/>
    </row>
    <row r="187" spans="1:11" x14ac:dyDescent="0.15">
      <c r="A187" s="3">
        <v>2015</v>
      </c>
      <c r="B187" s="3">
        <v>10</v>
      </c>
      <c r="C187" t="s">
        <v>88</v>
      </c>
      <c r="D187" s="3">
        <v>90</v>
      </c>
      <c r="E187" s="3">
        <v>72</v>
      </c>
      <c r="F187" s="4">
        <f t="shared" si="18"/>
        <v>0.55555555555555558</v>
      </c>
      <c r="G187" s="3" t="s">
        <v>160</v>
      </c>
      <c r="H187" s="3"/>
      <c r="K187" s="4"/>
    </row>
    <row r="188" spans="1:11" x14ac:dyDescent="0.15">
      <c r="A188" s="3">
        <v>2016</v>
      </c>
      <c r="B188" s="3">
        <v>10</v>
      </c>
      <c r="C188" t="s">
        <v>88</v>
      </c>
      <c r="D188" s="3">
        <v>80</v>
      </c>
      <c r="E188" s="3">
        <v>82</v>
      </c>
      <c r="F188" s="4">
        <f t="shared" si="18"/>
        <v>0.49382716049382713</v>
      </c>
      <c r="G188" s="3" t="s">
        <v>160</v>
      </c>
      <c r="H188" s="3"/>
      <c r="K188" s="4"/>
    </row>
    <row r="189" spans="1:11" x14ac:dyDescent="0.15">
      <c r="A189" s="3">
        <v>2017</v>
      </c>
      <c r="B189" s="3">
        <v>10</v>
      </c>
      <c r="C189" t="s">
        <v>89</v>
      </c>
      <c r="D189" s="3">
        <v>92</v>
      </c>
      <c r="E189" s="3">
        <v>70</v>
      </c>
      <c r="F189" s="4">
        <f t="shared" si="18"/>
        <v>0.5679012345679012</v>
      </c>
      <c r="G189" s="3" t="s">
        <v>160</v>
      </c>
      <c r="K189" s="4"/>
    </row>
    <row r="190" spans="1:11" x14ac:dyDescent="0.15">
      <c r="A190" s="3">
        <v>2018</v>
      </c>
      <c r="B190" s="3">
        <v>10</v>
      </c>
      <c r="C190" s="5" t="s">
        <v>90</v>
      </c>
      <c r="D190" s="3">
        <v>78</v>
      </c>
      <c r="E190" s="3">
        <v>84</v>
      </c>
      <c r="F190" s="4">
        <f t="shared" si="18"/>
        <v>0.48148148148148145</v>
      </c>
      <c r="G190" s="3" t="s">
        <v>160</v>
      </c>
      <c r="K190" s="4"/>
    </row>
    <row r="191" spans="1:11" x14ac:dyDescent="0.15">
      <c r="A191" s="3">
        <v>2019</v>
      </c>
      <c r="B191" s="3">
        <v>10</v>
      </c>
      <c r="C191" t="s">
        <v>102</v>
      </c>
      <c r="D191" s="3">
        <v>87</v>
      </c>
      <c r="E191" s="3">
        <v>75</v>
      </c>
      <c r="F191" s="4">
        <f t="shared" si="18"/>
        <v>0.53703703703703709</v>
      </c>
      <c r="G191" s="3" t="s">
        <v>160</v>
      </c>
      <c r="K191" s="4"/>
    </row>
    <row r="192" spans="1:11" x14ac:dyDescent="0.15">
      <c r="A192" s="3">
        <v>2020</v>
      </c>
      <c r="B192" s="3">
        <v>10</v>
      </c>
      <c r="C192" s="12" t="s">
        <v>103</v>
      </c>
      <c r="D192" s="3">
        <v>64</v>
      </c>
      <c r="E192" s="3">
        <v>56</v>
      </c>
      <c r="F192" s="4">
        <f t="shared" si="18"/>
        <v>0.53333333333333333</v>
      </c>
      <c r="G192" s="3" t="s">
        <v>160</v>
      </c>
      <c r="K192" s="4"/>
    </row>
    <row r="193" spans="1:11" x14ac:dyDescent="0.15">
      <c r="A193" s="3">
        <v>2021</v>
      </c>
      <c r="B193" s="3">
        <v>10</v>
      </c>
      <c r="C193" s="5" t="s">
        <v>135</v>
      </c>
      <c r="D193" s="3">
        <v>55</v>
      </c>
      <c r="E193" s="3">
        <v>107</v>
      </c>
      <c r="F193" s="4">
        <f t="shared" si="18"/>
        <v>0.33950617283950618</v>
      </c>
      <c r="G193" s="3" t="s">
        <v>160</v>
      </c>
      <c r="K193" s="4"/>
    </row>
    <row r="194" spans="1:11" x14ac:dyDescent="0.15">
      <c r="A194" s="3">
        <v>2022</v>
      </c>
      <c r="B194" s="3">
        <v>10</v>
      </c>
      <c r="C194" t="s">
        <v>139</v>
      </c>
      <c r="D194" s="3">
        <v>82</v>
      </c>
      <c r="E194" s="3">
        <v>80</v>
      </c>
      <c r="F194" s="4">
        <f t="shared" si="18"/>
        <v>0.50617283950617287</v>
      </c>
      <c r="G194" s="3" t="s">
        <v>160</v>
      </c>
      <c r="K194" s="4"/>
    </row>
    <row r="195" spans="1:11" x14ac:dyDescent="0.15">
      <c r="A195" s="3">
        <v>2023</v>
      </c>
      <c r="B195" s="3">
        <v>10</v>
      </c>
      <c r="C195" t="s">
        <v>166</v>
      </c>
      <c r="D195" s="3">
        <v>69</v>
      </c>
      <c r="E195" s="3">
        <v>93</v>
      </c>
      <c r="F195" s="4">
        <f t="shared" ref="F195" si="19">D195/(D195+E195)</f>
        <v>0.42592592592592593</v>
      </c>
      <c r="G195" s="3" t="s">
        <v>160</v>
      </c>
      <c r="K195" s="4"/>
    </row>
    <row r="196" spans="1:11" x14ac:dyDescent="0.15">
      <c r="B196" s="15" t="s">
        <v>12</v>
      </c>
      <c r="C196" s="15"/>
      <c r="D196" s="3">
        <f>SUM(D182:D195)</f>
        <v>1103</v>
      </c>
      <c r="E196" s="3">
        <f>SUM(E182:E195)</f>
        <v>1123</v>
      </c>
      <c r="F196" s="4">
        <f t="shared" si="18"/>
        <v>0.49550763701707096</v>
      </c>
      <c r="H196" t="s">
        <v>161</v>
      </c>
      <c r="I196" s="3">
        <f>SUM(D182:D195)</f>
        <v>1103</v>
      </c>
      <c r="J196" s="3">
        <f>SUM(E182:E195)</f>
        <v>1123</v>
      </c>
      <c r="K196" s="4">
        <f>I196/(I196+J196)</f>
        <v>0.49550763701707096</v>
      </c>
    </row>
    <row r="197" spans="1:11" x14ac:dyDescent="0.15">
      <c r="B197" s="15"/>
      <c r="C197" s="15"/>
      <c r="D197" s="7"/>
    </row>
    <row r="198" spans="1:11" x14ac:dyDescent="0.15">
      <c r="B198" s="2"/>
      <c r="D198" s="7"/>
    </row>
    <row r="201" spans="1:11" x14ac:dyDescent="0.15">
      <c r="A201" s="1"/>
      <c r="B201" s="1"/>
      <c r="C201" s="2"/>
      <c r="D201" s="1"/>
      <c r="E201" s="1"/>
      <c r="F201" s="10"/>
      <c r="G201" s="1"/>
      <c r="H201" s="2"/>
      <c r="I201" s="1"/>
      <c r="J201" s="1"/>
      <c r="K201" s="1"/>
    </row>
    <row r="202" spans="1:11" x14ac:dyDescent="0.15">
      <c r="F202" s="11"/>
    </row>
    <row r="203" spans="1:11" x14ac:dyDescent="0.15">
      <c r="F203" s="11"/>
      <c r="K203" s="4"/>
    </row>
    <row r="204" spans="1:11" x14ac:dyDescent="0.15">
      <c r="A204" s="17" t="s">
        <v>131</v>
      </c>
      <c r="B204" s="17"/>
      <c r="C204" s="17"/>
      <c r="D204" s="17"/>
      <c r="F204" s="11"/>
    </row>
    <row r="205" spans="1:11" x14ac:dyDescent="0.15">
      <c r="A205" s="1" t="s">
        <v>91</v>
      </c>
      <c r="B205" s="1" t="s">
        <v>92</v>
      </c>
      <c r="C205" s="2" t="s">
        <v>93</v>
      </c>
      <c r="D205" s="1" t="s">
        <v>94</v>
      </c>
    </row>
    <row r="206" spans="1:11" x14ac:dyDescent="0.15">
      <c r="A206" s="3">
        <v>2010</v>
      </c>
      <c r="B206" s="3">
        <v>9</v>
      </c>
      <c r="C206" t="s">
        <v>75</v>
      </c>
      <c r="D206" s="3" t="s">
        <v>76</v>
      </c>
      <c r="F206" s="11"/>
    </row>
    <row r="207" spans="1:11" x14ac:dyDescent="0.15">
      <c r="A207" s="3">
        <v>2011</v>
      </c>
      <c r="B207" s="3">
        <v>6</v>
      </c>
      <c r="C207" t="s">
        <v>55</v>
      </c>
      <c r="D207" s="3" t="s">
        <v>36</v>
      </c>
      <c r="F207" s="11"/>
    </row>
    <row r="208" spans="1:11" x14ac:dyDescent="0.15">
      <c r="A208" s="3">
        <v>2012</v>
      </c>
      <c r="B208" s="3">
        <v>6</v>
      </c>
      <c r="C208" t="s">
        <v>37</v>
      </c>
      <c r="D208" s="3" t="s">
        <v>36</v>
      </c>
      <c r="F208" s="11"/>
    </row>
    <row r="209" spans="1:11" x14ac:dyDescent="0.15">
      <c r="A209" s="3">
        <v>2013</v>
      </c>
      <c r="B209" s="3">
        <v>10</v>
      </c>
      <c r="C209" t="s">
        <v>86</v>
      </c>
      <c r="D209" s="3" t="s">
        <v>84</v>
      </c>
    </row>
    <row r="210" spans="1:11" x14ac:dyDescent="0.15">
      <c r="A210" s="3">
        <v>2014</v>
      </c>
      <c r="B210" s="3">
        <v>9</v>
      </c>
      <c r="C210" t="s">
        <v>79</v>
      </c>
      <c r="D210" s="3" t="s">
        <v>76</v>
      </c>
      <c r="K210" s="4"/>
    </row>
    <row r="211" spans="1:11" x14ac:dyDescent="0.15">
      <c r="A211" s="3">
        <v>2015</v>
      </c>
      <c r="B211" s="3">
        <v>9</v>
      </c>
      <c r="C211" t="s">
        <v>79</v>
      </c>
      <c r="D211" s="3" t="s">
        <v>76</v>
      </c>
    </row>
    <row r="212" spans="1:11" x14ac:dyDescent="0.15">
      <c r="A212" s="3">
        <v>2016</v>
      </c>
      <c r="B212" s="3">
        <v>6</v>
      </c>
      <c r="C212" t="s">
        <v>60</v>
      </c>
      <c r="D212" s="7" t="s">
        <v>61</v>
      </c>
    </row>
    <row r="213" spans="1:11" x14ac:dyDescent="0.15">
      <c r="A213" s="3">
        <v>2017</v>
      </c>
      <c r="B213" s="3">
        <v>6</v>
      </c>
      <c r="C213" t="s">
        <v>62</v>
      </c>
      <c r="D213" s="3" t="s">
        <v>63</v>
      </c>
    </row>
    <row r="214" spans="1:11" x14ac:dyDescent="0.15">
      <c r="A214" s="3">
        <v>2018</v>
      </c>
      <c r="B214" s="3">
        <v>2</v>
      </c>
      <c r="C214" s="5" t="s">
        <v>21</v>
      </c>
      <c r="D214" s="3" t="s">
        <v>19</v>
      </c>
    </row>
    <row r="215" spans="1:11" x14ac:dyDescent="0.15">
      <c r="A215" s="3">
        <v>2019</v>
      </c>
      <c r="B215" s="3">
        <v>6</v>
      </c>
      <c r="C215" t="s">
        <v>101</v>
      </c>
      <c r="D215" s="3" t="s">
        <v>107</v>
      </c>
      <c r="E215" s="1"/>
      <c r="F215" s="10"/>
      <c r="G215" s="1"/>
      <c r="H215" s="2"/>
      <c r="I215" s="1"/>
      <c r="J215" s="1"/>
      <c r="K215" s="1"/>
    </row>
    <row r="216" spans="1:11" x14ac:dyDescent="0.15">
      <c r="A216" s="3">
        <v>2020</v>
      </c>
      <c r="B216" s="3">
        <v>9</v>
      </c>
      <c r="C216" t="s">
        <v>81</v>
      </c>
      <c r="D216" s="3" t="s">
        <v>82</v>
      </c>
      <c r="F216" s="11"/>
      <c r="K216" s="4"/>
    </row>
    <row r="217" spans="1:11" x14ac:dyDescent="0.15">
      <c r="A217" s="3">
        <v>2021</v>
      </c>
      <c r="B217" s="3">
        <v>2</v>
      </c>
      <c r="C217" t="s">
        <v>21</v>
      </c>
      <c r="D217" s="3" t="s">
        <v>19</v>
      </c>
      <c r="F217" s="11"/>
      <c r="K217" s="4"/>
    </row>
    <row r="218" spans="1:11" x14ac:dyDescent="0.15">
      <c r="A218" s="3">
        <v>2022</v>
      </c>
      <c r="B218" s="3">
        <v>8</v>
      </c>
      <c r="C218" t="s">
        <v>73</v>
      </c>
      <c r="D218" s="3" t="s">
        <v>74</v>
      </c>
      <c r="F218" s="11"/>
    </row>
    <row r="219" spans="1:11" x14ac:dyDescent="0.15">
      <c r="A219" s="3">
        <v>2023</v>
      </c>
      <c r="B219" s="3">
        <v>5</v>
      </c>
      <c r="C219" t="s">
        <v>134</v>
      </c>
      <c r="D219" s="3" t="s">
        <v>106</v>
      </c>
      <c r="F219" s="11"/>
    </row>
    <row r="220" spans="1:11" x14ac:dyDescent="0.15">
      <c r="F220" s="11"/>
    </row>
    <row r="221" spans="1:11" x14ac:dyDescent="0.15">
      <c r="F221" s="11"/>
    </row>
    <row r="222" spans="1:11" ht="16" x14ac:dyDescent="0.2">
      <c r="B222"/>
      <c r="C222" s="16" t="s">
        <v>140</v>
      </c>
      <c r="D222" s="16"/>
      <c r="E222" s="16"/>
      <c r="F222" s="16"/>
    </row>
    <row r="223" spans="1:11" x14ac:dyDescent="0.15">
      <c r="B223" s="13" t="s">
        <v>162</v>
      </c>
      <c r="C223" s="2" t="s">
        <v>141</v>
      </c>
      <c r="D223" s="1" t="s">
        <v>142</v>
      </c>
      <c r="E223" s="1" t="s">
        <v>143</v>
      </c>
      <c r="F223" s="1" t="s">
        <v>144</v>
      </c>
    </row>
    <row r="224" spans="1:11" x14ac:dyDescent="0.15">
      <c r="B224">
        <v>1</v>
      </c>
      <c r="C224" t="s">
        <v>74</v>
      </c>
      <c r="D224" s="3">
        <v>1113</v>
      </c>
      <c r="E224" s="3">
        <v>1113</v>
      </c>
      <c r="F224" s="4">
        <f t="shared" ref="F224:F253" si="20">D224/(D224+E224)</f>
        <v>0.5</v>
      </c>
      <c r="K224" s="4"/>
    </row>
    <row r="225" spans="2:13" x14ac:dyDescent="0.15">
      <c r="B225">
        <v>2</v>
      </c>
      <c r="C225" t="s">
        <v>160</v>
      </c>
      <c r="D225" s="3">
        <v>1103</v>
      </c>
      <c r="E225" s="3">
        <v>1123</v>
      </c>
      <c r="F225" s="4">
        <f t="shared" si="20"/>
        <v>0.49550763701707096</v>
      </c>
    </row>
    <row r="226" spans="2:13" x14ac:dyDescent="0.15">
      <c r="B226">
        <v>3</v>
      </c>
      <c r="C226" t="s">
        <v>19</v>
      </c>
      <c r="D226" s="3">
        <v>966</v>
      </c>
      <c r="E226" s="3">
        <v>774</v>
      </c>
      <c r="F226" s="4">
        <f t="shared" si="20"/>
        <v>0.55517241379310345</v>
      </c>
    </row>
    <row r="227" spans="2:13" s="3" customFormat="1" x14ac:dyDescent="0.15">
      <c r="B227">
        <v>4</v>
      </c>
      <c r="C227" t="s">
        <v>10</v>
      </c>
      <c r="D227" s="3">
        <v>749</v>
      </c>
      <c r="E227" s="3">
        <v>709</v>
      </c>
      <c r="F227" s="4">
        <f t="shared" si="20"/>
        <v>0.51371742112482854</v>
      </c>
      <c r="H227"/>
      <c r="L227"/>
      <c r="M227"/>
    </row>
    <row r="228" spans="2:13" x14ac:dyDescent="0.15">
      <c r="B228">
        <v>5</v>
      </c>
      <c r="C228" t="s">
        <v>157</v>
      </c>
      <c r="D228" s="3">
        <v>698</v>
      </c>
      <c r="E228" s="3">
        <v>718</v>
      </c>
      <c r="F228" s="4">
        <f t="shared" si="20"/>
        <v>0.49293785310734461</v>
      </c>
    </row>
    <row r="229" spans="2:13" x14ac:dyDescent="0.15">
      <c r="B229">
        <v>6</v>
      </c>
      <c r="C229" t="s">
        <v>76</v>
      </c>
      <c r="D229" s="3">
        <v>653</v>
      </c>
      <c r="E229" s="3">
        <v>481</v>
      </c>
      <c r="F229" s="4">
        <f t="shared" si="20"/>
        <v>0.57583774250440922</v>
      </c>
    </row>
    <row r="230" spans="2:13" x14ac:dyDescent="0.15">
      <c r="B230">
        <v>7</v>
      </c>
      <c r="C230" t="s">
        <v>72</v>
      </c>
      <c r="D230" s="3">
        <v>652</v>
      </c>
      <c r="E230" s="3">
        <v>764</v>
      </c>
      <c r="F230" s="4">
        <f t="shared" si="20"/>
        <v>0.46045197740112992</v>
      </c>
    </row>
    <row r="231" spans="2:13" x14ac:dyDescent="0.15">
      <c r="B231">
        <v>8</v>
      </c>
      <c r="C231" t="s">
        <v>82</v>
      </c>
      <c r="D231" s="3">
        <v>540</v>
      </c>
      <c r="E231" s="3">
        <v>390</v>
      </c>
      <c r="F231" s="4">
        <f t="shared" si="20"/>
        <v>0.58064516129032262</v>
      </c>
    </row>
    <row r="232" spans="2:13" x14ac:dyDescent="0.15">
      <c r="B232">
        <v>9</v>
      </c>
      <c r="C232" t="s">
        <v>40</v>
      </c>
      <c r="D232" s="3">
        <v>446</v>
      </c>
      <c r="E232" s="3">
        <v>646</v>
      </c>
      <c r="F232" s="4">
        <f t="shared" si="20"/>
        <v>0.40842490842490842</v>
      </c>
    </row>
    <row r="233" spans="2:13" x14ac:dyDescent="0.15">
      <c r="B233">
        <v>10</v>
      </c>
      <c r="C233" t="s">
        <v>107</v>
      </c>
      <c r="D233" s="3">
        <v>403</v>
      </c>
      <c r="E233" s="3">
        <v>367</v>
      </c>
      <c r="F233" s="4">
        <f t="shared" si="20"/>
        <v>0.52337662337662338</v>
      </c>
    </row>
    <row r="234" spans="2:13" x14ac:dyDescent="0.15">
      <c r="B234">
        <v>11</v>
      </c>
      <c r="C234" t="s">
        <v>153</v>
      </c>
      <c r="D234" s="3">
        <v>400</v>
      </c>
      <c r="E234" s="3">
        <v>410</v>
      </c>
      <c r="F234" s="4">
        <f t="shared" si="20"/>
        <v>0.49382716049382713</v>
      </c>
    </row>
    <row r="235" spans="2:13" x14ac:dyDescent="0.15">
      <c r="B235">
        <v>12</v>
      </c>
      <c r="C235" t="s">
        <v>51</v>
      </c>
      <c r="D235" s="3">
        <v>393</v>
      </c>
      <c r="E235" s="3">
        <v>417</v>
      </c>
      <c r="F235" s="4">
        <f t="shared" si="20"/>
        <v>0.48518518518518516</v>
      </c>
    </row>
    <row r="236" spans="2:13" x14ac:dyDescent="0.15">
      <c r="B236">
        <v>13</v>
      </c>
      <c r="C236" t="s">
        <v>158</v>
      </c>
      <c r="D236" s="3">
        <v>355</v>
      </c>
      <c r="E236" s="3">
        <v>414</v>
      </c>
      <c r="F236" s="4">
        <f t="shared" si="20"/>
        <v>0.46163849154746422</v>
      </c>
    </row>
    <row r="237" spans="2:13" x14ac:dyDescent="0.15">
      <c r="B237">
        <v>14</v>
      </c>
      <c r="C237" t="s">
        <v>105</v>
      </c>
      <c r="D237" s="3">
        <v>281</v>
      </c>
      <c r="E237" s="3">
        <v>325</v>
      </c>
      <c r="F237" s="4">
        <f t="shared" si="20"/>
        <v>0.4636963696369637</v>
      </c>
    </row>
    <row r="238" spans="2:13" x14ac:dyDescent="0.15">
      <c r="B238">
        <v>15</v>
      </c>
      <c r="C238" t="s">
        <v>145</v>
      </c>
      <c r="D238" s="3">
        <v>254</v>
      </c>
      <c r="E238" s="3">
        <v>232</v>
      </c>
      <c r="F238" s="4">
        <f t="shared" si="20"/>
        <v>0.52263374485596703</v>
      </c>
    </row>
    <row r="239" spans="2:13" x14ac:dyDescent="0.15">
      <c r="B239">
        <v>16</v>
      </c>
      <c r="C239" t="s">
        <v>57</v>
      </c>
      <c r="D239" s="3">
        <v>243</v>
      </c>
      <c r="E239" s="3">
        <v>243</v>
      </c>
      <c r="F239" s="4">
        <f t="shared" si="20"/>
        <v>0.5</v>
      </c>
    </row>
    <row r="240" spans="2:13" x14ac:dyDescent="0.15">
      <c r="B240">
        <v>17</v>
      </c>
      <c r="C240" t="s">
        <v>23</v>
      </c>
      <c r="D240" s="3">
        <v>224</v>
      </c>
      <c r="E240" s="3">
        <v>262</v>
      </c>
      <c r="F240" s="4">
        <f t="shared" si="20"/>
        <v>0.46090534979423869</v>
      </c>
    </row>
    <row r="241" spans="2:6" x14ac:dyDescent="0.15">
      <c r="B241">
        <v>18</v>
      </c>
      <c r="C241" t="s">
        <v>68</v>
      </c>
      <c r="D241" s="3">
        <v>215</v>
      </c>
      <c r="E241" s="3">
        <v>271</v>
      </c>
      <c r="F241" s="4">
        <f t="shared" si="20"/>
        <v>0.44238683127572015</v>
      </c>
    </row>
    <row r="242" spans="2:6" x14ac:dyDescent="0.15">
      <c r="B242">
        <v>19</v>
      </c>
      <c r="C242" t="s">
        <v>15</v>
      </c>
      <c r="D242" s="3">
        <v>208</v>
      </c>
      <c r="E242" s="3">
        <v>278</v>
      </c>
      <c r="F242" s="4">
        <f t="shared" si="20"/>
        <v>0.4279835390946502</v>
      </c>
    </row>
    <row r="243" spans="2:6" x14ac:dyDescent="0.15">
      <c r="B243">
        <v>20</v>
      </c>
      <c r="C243" t="s">
        <v>32</v>
      </c>
      <c r="D243" s="3">
        <v>184</v>
      </c>
      <c r="E243" s="3">
        <v>140</v>
      </c>
      <c r="F243" s="4">
        <f t="shared" si="20"/>
        <v>0.5679012345679012</v>
      </c>
    </row>
    <row r="244" spans="2:6" x14ac:dyDescent="0.15">
      <c r="B244">
        <v>21</v>
      </c>
      <c r="C244" t="s">
        <v>66</v>
      </c>
      <c r="D244" s="3">
        <v>169</v>
      </c>
      <c r="E244" s="3">
        <v>155</v>
      </c>
      <c r="F244" s="4">
        <f t="shared" si="20"/>
        <v>0.52160493827160492</v>
      </c>
    </row>
    <row r="245" spans="2:6" x14ac:dyDescent="0.15">
      <c r="B245">
        <v>22</v>
      </c>
      <c r="C245" t="s">
        <v>26</v>
      </c>
      <c r="D245" s="3">
        <v>161</v>
      </c>
      <c r="E245" s="3">
        <v>163</v>
      </c>
      <c r="F245" s="4">
        <f t="shared" si="20"/>
        <v>0.49691358024691357</v>
      </c>
    </row>
    <row r="246" spans="2:6" x14ac:dyDescent="0.15">
      <c r="B246">
        <v>23</v>
      </c>
      <c r="C246" t="s">
        <v>151</v>
      </c>
      <c r="D246" s="3">
        <v>137</v>
      </c>
      <c r="E246" s="3">
        <v>187</v>
      </c>
      <c r="F246" s="4">
        <f t="shared" si="20"/>
        <v>0.4228395061728395</v>
      </c>
    </row>
    <row r="247" spans="2:6" x14ac:dyDescent="0.15">
      <c r="B247">
        <v>24</v>
      </c>
      <c r="C247" t="s">
        <v>63</v>
      </c>
      <c r="D247" s="3">
        <v>94</v>
      </c>
      <c r="E247" s="3">
        <v>68</v>
      </c>
      <c r="F247" s="4">
        <f t="shared" si="20"/>
        <v>0.58024691358024694</v>
      </c>
    </row>
    <row r="248" spans="2:6" x14ac:dyDescent="0.15">
      <c r="B248">
        <v>25</v>
      </c>
      <c r="C248" t="s">
        <v>146</v>
      </c>
      <c r="D248" s="3">
        <v>88</v>
      </c>
      <c r="E248" s="3">
        <v>74</v>
      </c>
      <c r="F248" s="4">
        <f t="shared" si="20"/>
        <v>0.54320987654320985</v>
      </c>
    </row>
    <row r="249" spans="2:6" x14ac:dyDescent="0.15">
      <c r="B249">
        <v>26</v>
      </c>
      <c r="C249" t="s">
        <v>38</v>
      </c>
      <c r="D249" s="3">
        <v>84</v>
      </c>
      <c r="E249" s="3">
        <v>78</v>
      </c>
      <c r="F249" s="4">
        <f t="shared" si="20"/>
        <v>0.51851851851851849</v>
      </c>
    </row>
    <row r="250" spans="2:6" x14ac:dyDescent="0.15">
      <c r="B250" s="14">
        <v>27</v>
      </c>
      <c r="C250" t="s">
        <v>149</v>
      </c>
      <c r="D250" s="3">
        <v>84</v>
      </c>
      <c r="E250" s="3">
        <v>78</v>
      </c>
      <c r="F250" s="4">
        <f t="shared" si="20"/>
        <v>0.51851851851851849</v>
      </c>
    </row>
    <row r="251" spans="2:6" x14ac:dyDescent="0.15">
      <c r="B251" s="14">
        <v>28</v>
      </c>
      <c r="C251" t="s">
        <v>155</v>
      </c>
      <c r="D251" s="3">
        <v>80</v>
      </c>
      <c r="E251" s="3">
        <v>82</v>
      </c>
      <c r="F251" s="4">
        <f t="shared" si="20"/>
        <v>0.49382716049382713</v>
      </c>
    </row>
    <row r="252" spans="2:6" x14ac:dyDescent="0.15">
      <c r="B252" s="14">
        <v>29</v>
      </c>
      <c r="C252" t="s">
        <v>104</v>
      </c>
      <c r="D252" s="3">
        <v>76</v>
      </c>
      <c r="E252" s="3">
        <v>86</v>
      </c>
      <c r="F252" s="4">
        <f t="shared" si="20"/>
        <v>0.46913580246913578</v>
      </c>
    </row>
    <row r="253" spans="2:6" x14ac:dyDescent="0.15">
      <c r="B253" s="14">
        <v>30</v>
      </c>
      <c r="C253" t="s">
        <v>147</v>
      </c>
      <c r="D253" s="3">
        <v>70</v>
      </c>
      <c r="E253" s="3">
        <v>92</v>
      </c>
      <c r="F253" s="4">
        <f t="shared" si="20"/>
        <v>0.43209876543209874</v>
      </c>
    </row>
    <row r="254" spans="2:6" x14ac:dyDescent="0.15">
      <c r="F254" s="4"/>
    </row>
    <row r="255" spans="2:6" x14ac:dyDescent="0.15">
      <c r="F255" s="4"/>
    </row>
  </sheetData>
  <sortState xmlns:xlrd2="http://schemas.microsoft.com/office/spreadsheetml/2017/richdata2" ref="C224:E253">
    <sortCondition descending="1" ref="D224:D253"/>
    <sortCondition ref="E224:E253"/>
  </sortState>
  <mergeCells count="22">
    <mergeCell ref="C222:F222"/>
    <mergeCell ref="B96:C96"/>
    <mergeCell ref="B97:C97"/>
    <mergeCell ref="A204:D204"/>
    <mergeCell ref="B197:C197"/>
    <mergeCell ref="B196:C196"/>
    <mergeCell ref="B177:C177"/>
    <mergeCell ref="B176:C176"/>
    <mergeCell ref="B157:C157"/>
    <mergeCell ref="B156:C156"/>
    <mergeCell ref="B136:C136"/>
    <mergeCell ref="B137:C137"/>
    <mergeCell ref="B116:C116"/>
    <mergeCell ref="B117:C117"/>
    <mergeCell ref="B16:C16"/>
    <mergeCell ref="B17:C17"/>
    <mergeCell ref="B76:C76"/>
    <mergeCell ref="B77:C77"/>
    <mergeCell ref="B56:C56"/>
    <mergeCell ref="B57:C57"/>
    <mergeCell ref="B36:C36"/>
    <mergeCell ref="B37:C37"/>
  </mergeCells>
  <pageMargins left="0.75" right="0.75" top="1" bottom="1" header="0.5" footer="0.5"/>
  <pageSetup scale="69" fitToHeight="1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AL171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fleming</dc:creator>
  <cp:lastModifiedBy>rob fleming</cp:lastModifiedBy>
  <cp:lastPrinted>2022-10-11T15:54:58Z</cp:lastPrinted>
  <dcterms:created xsi:type="dcterms:W3CDTF">2021-01-19T02:21:02Z</dcterms:created>
  <dcterms:modified xsi:type="dcterms:W3CDTF">2023-10-06T21:34:21Z</dcterms:modified>
</cp:coreProperties>
</file>