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heckCompatibility="1"/>
  <mc:AlternateContent xmlns:mc="http://schemas.openxmlformats.org/markup-compatibility/2006">
    <mc:Choice Requires="x15">
      <x15ac:absPath xmlns:x15ac="http://schemas.microsoft.com/office/spreadsheetml/2010/11/ac" url="/Users/user/Library/Mobile Documents/com~apple~CloudDocs/scoresheet/Historical Files/NL204 Historal Standings/"/>
    </mc:Choice>
  </mc:AlternateContent>
  <xr:revisionPtr revIDLastSave="0" documentId="13_ncr:1_{FA5FC938-E0DC-404B-8302-874227B8978F}" xr6:coauthVersionLast="47" xr6:coauthVersionMax="47" xr10:uidLastSave="{00000000-0000-0000-0000-000000000000}"/>
  <bookViews>
    <workbookView xWindow="2700" yWindow="1180" windowWidth="31860" windowHeight="20200" tabRatio="500" xr2:uid="{00000000-000D-0000-FFFF-FFFF00000000}"/>
  </bookViews>
  <sheets>
    <sheet name="NL204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4" i="1" l="1"/>
  <c r="F347" i="1"/>
  <c r="J108" i="1"/>
  <c r="I108" i="1"/>
  <c r="I24" i="1"/>
  <c r="I52" i="1"/>
  <c r="I80" i="1"/>
  <c r="I136" i="1"/>
  <c r="I164" i="1"/>
  <c r="I192" i="1"/>
  <c r="I248" i="1"/>
  <c r="J276" i="1"/>
  <c r="I276" i="1"/>
  <c r="F346" i="1" l="1"/>
  <c r="F345" i="1"/>
  <c r="F344" i="1"/>
  <c r="F343" i="1"/>
  <c r="F342" i="1"/>
  <c r="F341" i="1"/>
  <c r="F340" i="1"/>
  <c r="F339" i="1"/>
  <c r="J259" i="1"/>
  <c r="I259" i="1"/>
  <c r="J220" i="1"/>
  <c r="I220" i="1"/>
  <c r="E192" i="1"/>
  <c r="D192" i="1"/>
  <c r="J192" i="1"/>
  <c r="K192" i="1"/>
  <c r="K178" i="1"/>
  <c r="K177" i="1"/>
  <c r="J178" i="1"/>
  <c r="I178" i="1"/>
  <c r="J177" i="1"/>
  <c r="I177" i="1"/>
  <c r="D136" i="1"/>
  <c r="D164" i="1"/>
  <c r="J144" i="1"/>
  <c r="J143" i="1"/>
  <c r="J142" i="1"/>
  <c r="I142" i="1"/>
  <c r="K142" i="1" s="1"/>
  <c r="I143" i="1"/>
  <c r="K143" i="1" s="1"/>
  <c r="I144" i="1"/>
  <c r="I146" i="1"/>
  <c r="J146" i="1"/>
  <c r="J147" i="1"/>
  <c r="I147" i="1"/>
  <c r="J149" i="1"/>
  <c r="I149" i="1"/>
  <c r="K149" i="1"/>
  <c r="K146" i="1"/>
  <c r="K144" i="1"/>
  <c r="J136" i="1"/>
  <c r="J125" i="1"/>
  <c r="I125" i="1"/>
  <c r="J124" i="1"/>
  <c r="I124" i="1"/>
  <c r="J123" i="1"/>
  <c r="I123" i="1"/>
  <c r="K125" i="1"/>
  <c r="K124" i="1"/>
  <c r="K114" i="1"/>
  <c r="J114" i="1"/>
  <c r="I114" i="1"/>
  <c r="K99" i="1"/>
  <c r="N106" i="1"/>
  <c r="M106" i="1"/>
  <c r="I98" i="1"/>
  <c r="K98" i="1" s="1"/>
  <c r="J98" i="1"/>
  <c r="J94" i="1"/>
  <c r="I94" i="1"/>
  <c r="J92" i="1"/>
  <c r="K92" i="1" s="1"/>
  <c r="I92" i="1"/>
  <c r="I88" i="1"/>
  <c r="J88" i="1"/>
  <c r="J69" i="1"/>
  <c r="I69" i="1"/>
  <c r="J80" i="1"/>
  <c r="J52" i="1"/>
  <c r="J37" i="1"/>
  <c r="I37" i="1"/>
  <c r="K37" i="1"/>
  <c r="K36" i="1"/>
  <c r="K35" i="1"/>
  <c r="K31" i="1"/>
  <c r="K30" i="1"/>
  <c r="K10" i="1"/>
  <c r="J35" i="1"/>
  <c r="I35" i="1"/>
  <c r="J36" i="1"/>
  <c r="I36" i="1"/>
  <c r="I31" i="1"/>
  <c r="J31" i="1"/>
  <c r="J30" i="1"/>
  <c r="I30" i="1"/>
  <c r="J24" i="1"/>
  <c r="I12" i="1"/>
  <c r="J12" i="1"/>
  <c r="J14" i="1"/>
  <c r="I14" i="1"/>
  <c r="J10" i="1"/>
  <c r="I10" i="1"/>
  <c r="K259" i="1" l="1"/>
  <c r="K147" i="1"/>
  <c r="K123" i="1"/>
  <c r="K94" i="1"/>
  <c r="K88" i="1"/>
  <c r="K69" i="1"/>
  <c r="K12" i="1"/>
  <c r="F332" i="1"/>
  <c r="F328" i="1"/>
  <c r="F318" i="1"/>
  <c r="F314" i="1"/>
  <c r="F315" i="1"/>
  <c r="F317" i="1"/>
  <c r="F338" i="1"/>
  <c r="F333" i="1"/>
  <c r="F313" i="1"/>
  <c r="F334" i="1"/>
  <c r="F327" i="1"/>
  <c r="F320" i="1"/>
  <c r="F324" i="1"/>
  <c r="F316" i="1"/>
  <c r="F325" i="1"/>
  <c r="F337" i="1"/>
  <c r="F319" i="1"/>
  <c r="F323" i="1"/>
  <c r="F321" i="1"/>
  <c r="F335" i="1"/>
  <c r="F331" i="1"/>
  <c r="F322" i="1"/>
  <c r="F330" i="1"/>
  <c r="F329" i="1"/>
  <c r="F326" i="1"/>
  <c r="F336" i="1"/>
  <c r="E276" i="1" l="1"/>
  <c r="F275" i="1"/>
  <c r="D276" i="1"/>
  <c r="J248" i="1"/>
  <c r="E248" i="1"/>
  <c r="F247" i="1"/>
  <c r="D248" i="1"/>
  <c r="E220" i="1"/>
  <c r="F219" i="1"/>
  <c r="D220" i="1"/>
  <c r="F191" i="1"/>
  <c r="E164" i="1"/>
  <c r="F163" i="1"/>
  <c r="E136" i="1"/>
  <c r="F135" i="1"/>
  <c r="E108" i="1"/>
  <c r="F107" i="1"/>
  <c r="D108" i="1"/>
  <c r="E80" i="1"/>
  <c r="F79" i="1"/>
  <c r="D80" i="1"/>
  <c r="E52" i="1"/>
  <c r="F51" i="1"/>
  <c r="D52" i="1"/>
  <c r="E24" i="1"/>
  <c r="F23" i="1"/>
  <c r="D24" i="1"/>
  <c r="F274" i="1" l="1"/>
  <c r="F246" i="1"/>
  <c r="F218" i="1"/>
  <c r="F190" i="1"/>
  <c r="F162" i="1"/>
  <c r="F134" i="1"/>
  <c r="F106" i="1"/>
  <c r="F78" i="1"/>
  <c r="F50" i="1"/>
  <c r="F22" i="1"/>
  <c r="K136" i="1"/>
  <c r="K52" i="1"/>
  <c r="F273" i="1"/>
  <c r="F272" i="1"/>
  <c r="F271" i="1"/>
  <c r="F245" i="1"/>
  <c r="F244" i="1"/>
  <c r="F243" i="1"/>
  <c r="F217" i="1"/>
  <c r="F216" i="1"/>
  <c r="F215" i="1"/>
  <c r="F189" i="1"/>
  <c r="F188" i="1"/>
  <c r="F187" i="1"/>
  <c r="F161" i="1"/>
  <c r="F160" i="1"/>
  <c r="F159" i="1"/>
  <c r="F133" i="1"/>
  <c r="F132" i="1"/>
  <c r="F131" i="1"/>
  <c r="F105" i="1"/>
  <c r="F104" i="1"/>
  <c r="F103" i="1"/>
  <c r="F77" i="1"/>
  <c r="F76" i="1"/>
  <c r="F75" i="1"/>
  <c r="F49" i="1"/>
  <c r="F48" i="1"/>
  <c r="F47" i="1"/>
  <c r="F21" i="1"/>
  <c r="F20" i="1"/>
  <c r="F19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K220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K14" i="1" l="1"/>
  <c r="F136" i="1"/>
  <c r="K276" i="1"/>
  <c r="K164" i="1"/>
  <c r="F52" i="1"/>
  <c r="K24" i="1"/>
  <c r="F248" i="1"/>
  <c r="K80" i="1"/>
  <c r="F108" i="1"/>
  <c r="K248" i="1"/>
  <c r="F80" i="1"/>
  <c r="F164" i="1"/>
  <c r="K108" i="1"/>
  <c r="F220" i="1"/>
  <c r="F276" i="1"/>
  <c r="F192" i="1"/>
  <c r="F24" i="1"/>
</calcChain>
</file>

<file path=xl/sharedStrings.xml><?xml version="1.0" encoding="utf-8"?>
<sst xmlns="http://schemas.openxmlformats.org/spreadsheetml/2006/main" count="518" uniqueCount="166">
  <si>
    <t xml:space="preserve">Year  </t>
  </si>
  <si>
    <t xml:space="preserve"> Team #  </t>
  </si>
  <si>
    <t xml:space="preserve"> Team Name  </t>
  </si>
  <si>
    <t xml:space="preserve"> W  </t>
  </si>
  <si>
    <t xml:space="preserve"> L  </t>
  </si>
  <si>
    <t xml:space="preserve"> Pct.  </t>
  </si>
  <si>
    <t xml:space="preserve"> Owner  </t>
  </si>
  <si>
    <t xml:space="preserve"> Owner's Total  </t>
  </si>
  <si>
    <t xml:space="preserve"> Pct.</t>
  </si>
  <si>
    <t xml:space="preserve">Franchise Total </t>
  </si>
  <si>
    <t xml:space="preserve">Year </t>
  </si>
  <si>
    <t xml:space="preserve"> Team # </t>
  </si>
  <si>
    <t xml:space="preserve"> Team Name </t>
  </si>
  <si>
    <t xml:space="preserve"> W </t>
  </si>
  <si>
    <t xml:space="preserve"> L </t>
  </si>
  <si>
    <t xml:space="preserve"> Pct. </t>
  </si>
  <si>
    <t xml:space="preserve"> Owner </t>
  </si>
  <si>
    <t xml:space="preserve"> Owner's Total </t>
  </si>
  <si>
    <t>Rob</t>
  </si>
  <si>
    <t>Franchise Total:</t>
  </si>
  <si>
    <t>Owen Total</t>
  </si>
  <si>
    <t>Rob Total</t>
  </si>
  <si>
    <t>Wall of Champions</t>
  </si>
  <si>
    <t>Year</t>
  </si>
  <si>
    <t>Tm #</t>
  </si>
  <si>
    <t>Team Name</t>
  </si>
  <si>
    <t>Owner</t>
  </si>
  <si>
    <t>OWNER WIN TOTALS</t>
  </si>
  <si>
    <t>Owner Name</t>
  </si>
  <si>
    <t>W</t>
  </si>
  <si>
    <t>L</t>
  </si>
  <si>
    <t>PCT.</t>
  </si>
  <si>
    <t>Team Vera-Julia</t>
  </si>
  <si>
    <t>New York Mets</t>
  </si>
  <si>
    <t>Lucius Papirius Cursor</t>
  </si>
  <si>
    <t>Team John</t>
  </si>
  <si>
    <t>SwampBugZ</t>
  </si>
  <si>
    <t>Randomly Spaced</t>
  </si>
  <si>
    <t>Vera-Julia</t>
  </si>
  <si>
    <t>Doug H</t>
  </si>
  <si>
    <t>John C</t>
  </si>
  <si>
    <t>Vera-Julia S</t>
  </si>
  <si>
    <t>Dominic</t>
  </si>
  <si>
    <t>Dominic Total</t>
  </si>
  <si>
    <t xml:space="preserve">Jay T </t>
  </si>
  <si>
    <t>Tom L</t>
  </si>
  <si>
    <t>Available Team</t>
  </si>
  <si>
    <t>Jeff N</t>
  </si>
  <si>
    <t>Juan Soto Envy</t>
  </si>
  <si>
    <t>Covid Schmovid</t>
  </si>
  <si>
    <t>Bang the Trash Can Slowly</t>
  </si>
  <si>
    <t>Parkland Proud</t>
  </si>
  <si>
    <t>Thunder &amp; Lightining</t>
  </si>
  <si>
    <t>Boogie Bass</t>
  </si>
  <si>
    <t>Gateway Sluggers</t>
  </si>
  <si>
    <t>Team Available</t>
  </si>
  <si>
    <t>Baseball City</t>
  </si>
  <si>
    <t>Jay T</t>
  </si>
  <si>
    <t>Available</t>
  </si>
  <si>
    <t>Scott F</t>
  </si>
  <si>
    <t>Irv A</t>
  </si>
  <si>
    <t>Irv Total</t>
  </si>
  <si>
    <t>Coby S</t>
  </si>
  <si>
    <t>Coby S Total</t>
  </si>
  <si>
    <t>Larry Total</t>
  </si>
  <si>
    <t>Flash 80</t>
  </si>
  <si>
    <t>Stinky Weeks</t>
  </si>
  <si>
    <t>Jewel</t>
  </si>
  <si>
    <t>Cheyenne's House</t>
  </si>
  <si>
    <t>Frenandez Farewell</t>
  </si>
  <si>
    <t>Bound to Fail</t>
  </si>
  <si>
    <t>Acuna Matata</t>
  </si>
  <si>
    <t>Acuna Matatis</t>
  </si>
  <si>
    <t>Diamond Demons</t>
  </si>
  <si>
    <t>King of Clubs</t>
  </si>
  <si>
    <t>NorseVader</t>
  </si>
  <si>
    <t>Carolina Crush</t>
  </si>
  <si>
    <t>Chico's Bail Bonds</t>
  </si>
  <si>
    <t>Lollygaggers</t>
  </si>
  <si>
    <t>New League Record</t>
  </si>
  <si>
    <t>Double Tap</t>
  </si>
  <si>
    <t>Rear Admirals</t>
  </si>
  <si>
    <t>Pat &amp; Steve</t>
  </si>
  <si>
    <t>Terry L</t>
  </si>
  <si>
    <t>Terry L Total</t>
  </si>
  <si>
    <t>Pat &amp; Steve Total</t>
  </si>
  <si>
    <t>David J</t>
  </si>
  <si>
    <t>David J Total</t>
  </si>
  <si>
    <t>Jeff S</t>
  </si>
  <si>
    <t>Jeff S Total</t>
  </si>
  <si>
    <t>Vicodin &amp; Prayer</t>
  </si>
  <si>
    <t>W21</t>
  </si>
  <si>
    <t>W20</t>
  </si>
  <si>
    <t>W19</t>
  </si>
  <si>
    <t>W18</t>
  </si>
  <si>
    <t>W17</t>
  </si>
  <si>
    <t>Bad Boys</t>
  </si>
  <si>
    <t>JS/07 M 378</t>
  </si>
  <si>
    <t>Ching Witch</t>
  </si>
  <si>
    <t>Degrom Nom Nom</t>
  </si>
  <si>
    <t>Maximillion</t>
  </si>
  <si>
    <t>Team 5 Alive</t>
  </si>
  <si>
    <t>Rob G</t>
  </si>
  <si>
    <t>Jeff R</t>
  </si>
  <si>
    <t>Dennis K</t>
  </si>
  <si>
    <t>Paul H</t>
  </si>
  <si>
    <t>Chris D</t>
  </si>
  <si>
    <t>Chris Total</t>
  </si>
  <si>
    <t>Jeff R Total</t>
  </si>
  <si>
    <t>Dennis K Total</t>
  </si>
  <si>
    <t>Paul H Total</t>
  </si>
  <si>
    <t>Rob G Total</t>
  </si>
  <si>
    <t>Doomed to Crash &amp; Burn</t>
  </si>
  <si>
    <t>5Point5Hole</t>
  </si>
  <si>
    <t>Blue Flash</t>
  </si>
  <si>
    <t>New Jersey Blusox</t>
  </si>
  <si>
    <t>Bangers</t>
  </si>
  <si>
    <t>Dexter Shoe</t>
  </si>
  <si>
    <t>Sky Blue Brew Crew</t>
  </si>
  <si>
    <t>SharkAttack</t>
  </si>
  <si>
    <t>Rebuild Project</t>
  </si>
  <si>
    <t>Mountaineers</t>
  </si>
  <si>
    <t>Blaine B</t>
  </si>
  <si>
    <t>Mark S</t>
  </si>
  <si>
    <t>Melinda C</t>
  </si>
  <si>
    <t>Tim C</t>
  </si>
  <si>
    <t>Shaun R</t>
  </si>
  <si>
    <t>Owen J</t>
  </si>
  <si>
    <t>Tim Y</t>
  </si>
  <si>
    <t>Ron C</t>
  </si>
  <si>
    <t>Mark B</t>
  </si>
  <si>
    <t>Mark Total</t>
  </si>
  <si>
    <t>Ron C Total</t>
  </si>
  <si>
    <t>Tim C Total</t>
  </si>
  <si>
    <t>Brusdar Gratorol &amp; Frie</t>
  </si>
  <si>
    <t>Bay City Spartans</t>
  </si>
  <si>
    <t>Billy Ball</t>
  </si>
  <si>
    <t>Hoboken Zephyrs</t>
  </si>
  <si>
    <t>Creative Name Here</t>
  </si>
  <si>
    <t>Placeholder Name Here</t>
  </si>
  <si>
    <t>Bryce's Nice</t>
  </si>
  <si>
    <t>Killebrew</t>
  </si>
  <si>
    <t>David Total</t>
  </si>
  <si>
    <t>David R</t>
  </si>
  <si>
    <t>James R</t>
  </si>
  <si>
    <t>James Total</t>
  </si>
  <si>
    <t>Team Dahmer</t>
  </si>
  <si>
    <t>Shamrocks</t>
  </si>
  <si>
    <t>Maple Leafs</t>
  </si>
  <si>
    <t>No DH for me</t>
  </si>
  <si>
    <t>Anti Gravity</t>
  </si>
  <si>
    <t>Juust a bit outside</t>
  </si>
  <si>
    <t>Fergus O</t>
  </si>
  <si>
    <t>Tom B</t>
  </si>
  <si>
    <t>Tom Total</t>
  </si>
  <si>
    <t>Fergus Total</t>
  </si>
  <si>
    <t>Bound to Fall</t>
  </si>
  <si>
    <t>Rob F</t>
  </si>
  <si>
    <t>Blaine B Total</t>
  </si>
  <si>
    <t>Mark S Total</t>
  </si>
  <si>
    <t>Melinda C Total</t>
  </si>
  <si>
    <t>Shaun R Total</t>
  </si>
  <si>
    <t>Dominic C</t>
  </si>
  <si>
    <t>Larry K</t>
  </si>
  <si>
    <t xml:space="preserve">Jeff R </t>
  </si>
  <si>
    <t>Wranglers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</si>
</sst>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name val="Verdana"/>
    </font>
    <font>
      <sz val="12"/>
      <color theme="1"/>
      <name val="Calibri"/>
      <family val="2"/>
      <scheme val="minor"/>
    </font>
    <font>
      <b/>
      <sz val="10"/>
      <name val="Verdana"/>
      <family val="2"/>
    </font>
    <font>
      <sz val="10"/>
      <name val="Arial Narrow"/>
      <family val="2"/>
    </font>
    <font>
      <b/>
      <sz val="10"/>
      <color rgb="FFFF000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2"/>
      <color rgb="FFC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8"/>
  <sheetViews>
    <sheetView tabSelected="1" topLeftCell="A164" zoomScale="119" zoomScaleNormal="120" workbookViewId="0">
      <selection activeCell="A182" sqref="A182"/>
    </sheetView>
  </sheetViews>
  <sheetFormatPr baseColWidth="10" defaultRowHeight="13" x14ac:dyDescent="0.15"/>
  <cols>
    <col min="1" max="2" width="7.5" style="4" customWidth="1"/>
    <col min="3" max="3" width="25.6640625" customWidth="1"/>
    <col min="4" max="4" width="9.33203125" style="4" customWidth="1"/>
    <col min="5" max="5" width="7.1640625" style="4" customWidth="1"/>
    <col min="6" max="6" width="7.33203125" style="4" customWidth="1"/>
    <col min="7" max="7" width="11.6640625" customWidth="1"/>
    <col min="8" max="8" width="16.5" customWidth="1"/>
    <col min="9" max="10" width="10.83203125" style="4" customWidth="1"/>
    <col min="11" max="11" width="6" style="4" customWidth="1"/>
    <col min="12" max="12" width="6" customWidth="1"/>
  </cols>
  <sheetData>
    <row r="1" spans="1:11" s="2" customFormat="1" x14ac:dyDescent="0.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3</v>
      </c>
      <c r="J1" s="1" t="s">
        <v>4</v>
      </c>
      <c r="K1" s="1" t="s">
        <v>8</v>
      </c>
    </row>
    <row r="2" spans="1:11" x14ac:dyDescent="0.15">
      <c r="A2" s="3">
        <v>2010</v>
      </c>
      <c r="B2" s="4">
        <v>1</v>
      </c>
      <c r="C2" s="10" t="s">
        <v>32</v>
      </c>
      <c r="D2" s="4">
        <v>76</v>
      </c>
      <c r="E2" s="4">
        <v>86</v>
      </c>
      <c r="F2" s="5">
        <f t="shared" ref="F2:F18" si="0">(D2)/(D2+E2)</f>
        <v>0.46913580246913578</v>
      </c>
      <c r="G2" s="10" t="s">
        <v>38</v>
      </c>
    </row>
    <row r="3" spans="1:11" x14ac:dyDescent="0.15">
      <c r="A3" s="3">
        <v>2011</v>
      </c>
      <c r="B3" s="4">
        <v>1</v>
      </c>
      <c r="C3" s="10" t="s">
        <v>32</v>
      </c>
      <c r="D3" s="4">
        <v>69</v>
      </c>
      <c r="E3" s="4">
        <v>93</v>
      </c>
      <c r="F3" s="5">
        <f t="shared" si="0"/>
        <v>0.42592592592592593</v>
      </c>
      <c r="G3" s="10" t="s">
        <v>38</v>
      </c>
      <c r="I3" s="6"/>
      <c r="J3" s="6"/>
      <c r="K3" s="6"/>
    </row>
    <row r="4" spans="1:11" x14ac:dyDescent="0.15">
      <c r="A4" s="3">
        <v>2012</v>
      </c>
      <c r="B4" s="4">
        <v>1</v>
      </c>
      <c r="C4" s="10" t="s">
        <v>33</v>
      </c>
      <c r="D4" s="4">
        <v>74</v>
      </c>
      <c r="E4" s="4">
        <v>88</v>
      </c>
      <c r="F4" s="5">
        <f t="shared" si="0"/>
        <v>0.4567901234567901</v>
      </c>
      <c r="G4" s="10" t="s">
        <v>38</v>
      </c>
      <c r="I4" s="6"/>
      <c r="J4" s="6"/>
      <c r="K4" s="6"/>
    </row>
    <row r="5" spans="1:11" x14ac:dyDescent="0.15">
      <c r="A5" s="3">
        <v>2013</v>
      </c>
      <c r="B5" s="4">
        <v>1</v>
      </c>
      <c r="C5" s="10" t="s">
        <v>33</v>
      </c>
      <c r="D5" s="4">
        <v>61</v>
      </c>
      <c r="E5" s="4">
        <v>101</v>
      </c>
      <c r="F5" s="5">
        <f t="shared" si="0"/>
        <v>0.37654320987654322</v>
      </c>
      <c r="G5" s="10" t="s">
        <v>38</v>
      </c>
      <c r="I5" s="6"/>
      <c r="J5" s="6"/>
      <c r="K5" s="6"/>
    </row>
    <row r="6" spans="1:11" x14ac:dyDescent="0.15">
      <c r="A6" s="3">
        <v>2014</v>
      </c>
      <c r="B6" s="4">
        <v>1</v>
      </c>
      <c r="C6" s="10" t="s">
        <v>33</v>
      </c>
      <c r="D6" s="4">
        <v>62</v>
      </c>
      <c r="E6" s="4">
        <v>100</v>
      </c>
      <c r="F6" s="5">
        <f t="shared" si="0"/>
        <v>0.38271604938271603</v>
      </c>
      <c r="G6" s="10" t="s">
        <v>38</v>
      </c>
      <c r="I6" s="6"/>
      <c r="J6" s="6"/>
      <c r="K6" s="6"/>
    </row>
    <row r="7" spans="1:11" x14ac:dyDescent="0.15">
      <c r="A7" s="11">
        <v>2015</v>
      </c>
      <c r="B7" s="4">
        <v>1</v>
      </c>
      <c r="C7" s="10" t="s">
        <v>33</v>
      </c>
      <c r="D7" s="4">
        <v>75</v>
      </c>
      <c r="E7" s="4">
        <v>87</v>
      </c>
      <c r="F7" s="5">
        <f t="shared" si="0"/>
        <v>0.46296296296296297</v>
      </c>
      <c r="G7" s="10" t="s">
        <v>38</v>
      </c>
      <c r="I7" s="6"/>
      <c r="J7" s="6"/>
      <c r="K7" s="6"/>
    </row>
    <row r="8" spans="1:11" x14ac:dyDescent="0.15">
      <c r="A8" s="3">
        <v>2016</v>
      </c>
      <c r="B8" s="4">
        <v>1</v>
      </c>
      <c r="C8" s="10" t="s">
        <v>33</v>
      </c>
      <c r="D8" s="4">
        <v>59</v>
      </c>
      <c r="E8" s="4">
        <v>103</v>
      </c>
      <c r="F8" s="5">
        <f t="shared" si="0"/>
        <v>0.36419753086419754</v>
      </c>
      <c r="G8" s="10" t="s">
        <v>38</v>
      </c>
      <c r="I8" s="6"/>
      <c r="J8" s="6"/>
      <c r="K8" s="6"/>
    </row>
    <row r="9" spans="1:11" x14ac:dyDescent="0.15">
      <c r="A9" s="3">
        <v>2017</v>
      </c>
      <c r="B9" s="4">
        <v>1</v>
      </c>
      <c r="C9" s="10" t="s">
        <v>33</v>
      </c>
      <c r="D9" s="4">
        <v>57</v>
      </c>
      <c r="E9" s="4">
        <v>105</v>
      </c>
      <c r="F9" s="5">
        <f t="shared" si="0"/>
        <v>0.35185185185185186</v>
      </c>
      <c r="G9" s="10" t="s">
        <v>38</v>
      </c>
      <c r="I9" s="6"/>
      <c r="J9" s="6"/>
      <c r="K9" s="6"/>
    </row>
    <row r="10" spans="1:11" x14ac:dyDescent="0.15">
      <c r="A10" s="3">
        <v>2018</v>
      </c>
      <c r="B10" s="4">
        <v>1</v>
      </c>
      <c r="C10" s="10" t="s">
        <v>33</v>
      </c>
      <c r="D10" s="4">
        <v>59</v>
      </c>
      <c r="E10" s="4">
        <v>103</v>
      </c>
      <c r="F10" s="5">
        <f t="shared" si="0"/>
        <v>0.36419753086419754</v>
      </c>
      <c r="G10" s="10" t="s">
        <v>38</v>
      </c>
      <c r="H10" s="10" t="s">
        <v>41</v>
      </c>
      <c r="I10" s="6">
        <f>SUM(D2:D10)</f>
        <v>592</v>
      </c>
      <c r="J10" s="6">
        <f>SUM(E2:E10)</f>
        <v>866</v>
      </c>
      <c r="K10" s="7">
        <f>I10/(I10+J10)</f>
        <v>0.40603566529492457</v>
      </c>
    </row>
    <row r="11" spans="1:11" x14ac:dyDescent="0.15">
      <c r="A11" s="3">
        <v>2019</v>
      </c>
      <c r="B11" s="4">
        <v>1</v>
      </c>
      <c r="C11" s="10" t="s">
        <v>34</v>
      </c>
      <c r="D11" s="4">
        <v>68</v>
      </c>
      <c r="E11" s="4">
        <v>94</v>
      </c>
      <c r="F11" s="5">
        <f t="shared" si="0"/>
        <v>0.41975308641975306</v>
      </c>
      <c r="G11" s="10" t="s">
        <v>40</v>
      </c>
      <c r="I11" s="6"/>
      <c r="J11" s="6"/>
      <c r="K11" s="7"/>
    </row>
    <row r="12" spans="1:11" x14ac:dyDescent="0.15">
      <c r="A12" s="3">
        <v>2020</v>
      </c>
      <c r="B12" s="4">
        <v>1</v>
      </c>
      <c r="C12" s="10" t="s">
        <v>35</v>
      </c>
      <c r="D12" s="4">
        <v>50</v>
      </c>
      <c r="E12" s="4">
        <v>70</v>
      </c>
      <c r="F12" s="5">
        <f t="shared" si="0"/>
        <v>0.41666666666666669</v>
      </c>
      <c r="G12" s="10" t="s">
        <v>40</v>
      </c>
      <c r="H12" s="10" t="s">
        <v>40</v>
      </c>
      <c r="I12" s="6">
        <f>SUM(D11:D12)</f>
        <v>118</v>
      </c>
      <c r="J12" s="6">
        <f>SUM(E11:E12)</f>
        <v>164</v>
      </c>
      <c r="K12" s="7">
        <f>I12/(I12+J12)</f>
        <v>0.41843971631205673</v>
      </c>
    </row>
    <row r="13" spans="1:11" x14ac:dyDescent="0.15">
      <c r="A13" s="8">
        <v>2021</v>
      </c>
      <c r="B13" s="4">
        <v>1</v>
      </c>
      <c r="C13" s="10" t="s">
        <v>36</v>
      </c>
      <c r="D13" s="4">
        <v>86</v>
      </c>
      <c r="E13" s="4">
        <v>76</v>
      </c>
      <c r="F13" s="5">
        <f t="shared" si="0"/>
        <v>0.53086419753086422</v>
      </c>
      <c r="G13" s="10" t="s">
        <v>39</v>
      </c>
      <c r="I13" s="6"/>
      <c r="J13" s="6"/>
      <c r="K13" s="7"/>
    </row>
    <row r="14" spans="1:11" x14ac:dyDescent="0.15">
      <c r="A14" s="3">
        <v>2022</v>
      </c>
      <c r="B14" s="4">
        <v>1</v>
      </c>
      <c r="C14" s="10" t="s">
        <v>36</v>
      </c>
      <c r="D14" s="4">
        <v>78</v>
      </c>
      <c r="E14" s="4">
        <v>84</v>
      </c>
      <c r="F14" s="5">
        <f t="shared" si="0"/>
        <v>0.48148148148148145</v>
      </c>
      <c r="G14" s="10" t="s">
        <v>39</v>
      </c>
      <c r="H14" s="10" t="s">
        <v>39</v>
      </c>
      <c r="I14" s="6">
        <f>SUM(D13:D14)</f>
        <v>164</v>
      </c>
      <c r="J14" s="6">
        <f>SUM(E13:E14)</f>
        <v>160</v>
      </c>
      <c r="K14" s="7">
        <f>I14/(I14+J14)</f>
        <v>0.50617283950617287</v>
      </c>
    </row>
    <row r="15" spans="1:11" x14ac:dyDescent="0.15">
      <c r="A15" s="3">
        <v>2023</v>
      </c>
      <c r="B15" s="4">
        <v>1</v>
      </c>
      <c r="C15" s="10" t="s">
        <v>37</v>
      </c>
      <c r="D15" s="4">
        <v>97</v>
      </c>
      <c r="E15" s="4">
        <v>65</v>
      </c>
      <c r="F15" s="5">
        <f t="shared" si="0"/>
        <v>0.59876543209876543</v>
      </c>
      <c r="G15" s="10" t="s">
        <v>162</v>
      </c>
      <c r="H15" s="10" t="s">
        <v>42</v>
      </c>
      <c r="I15" s="6"/>
      <c r="J15" s="6"/>
      <c r="K15" s="7"/>
    </row>
    <row r="16" spans="1:11" hidden="1" x14ac:dyDescent="0.15">
      <c r="A16" s="11">
        <v>2024</v>
      </c>
      <c r="B16" s="4">
        <v>1</v>
      </c>
      <c r="C16" s="10"/>
      <c r="F16" s="5" t="e">
        <f t="shared" si="0"/>
        <v>#DIV/0!</v>
      </c>
      <c r="I16" s="6"/>
      <c r="J16" s="6"/>
      <c r="K16" s="7"/>
    </row>
    <row r="17" spans="1:11" hidden="1" x14ac:dyDescent="0.15">
      <c r="A17" s="3">
        <v>2025</v>
      </c>
      <c r="B17" s="4">
        <v>1</v>
      </c>
      <c r="C17" s="10"/>
      <c r="F17" s="5" t="e">
        <f t="shared" si="0"/>
        <v>#DIV/0!</v>
      </c>
      <c r="I17" s="6"/>
      <c r="J17" s="6"/>
      <c r="K17" s="7"/>
    </row>
    <row r="18" spans="1:11" hidden="1" x14ac:dyDescent="0.15">
      <c r="A18" s="3">
        <v>2026</v>
      </c>
      <c r="B18" s="4">
        <v>1</v>
      </c>
      <c r="C18" s="10"/>
      <c r="F18" s="5" t="e">
        <f t="shared" si="0"/>
        <v>#DIV/0!</v>
      </c>
      <c r="I18" s="6"/>
      <c r="J18" s="6"/>
      <c r="K18" s="7"/>
    </row>
    <row r="19" spans="1:11" hidden="1" x14ac:dyDescent="0.15">
      <c r="A19" s="3"/>
      <c r="C19" s="10"/>
      <c r="F19" s="5" t="e">
        <f t="shared" ref="F19:F23" si="1">(D19)/(D19+E19)</f>
        <v>#DIV/0!</v>
      </c>
      <c r="I19" s="6"/>
      <c r="J19" s="6"/>
      <c r="K19" s="7"/>
    </row>
    <row r="20" spans="1:11" hidden="1" x14ac:dyDescent="0.15">
      <c r="A20" s="3"/>
      <c r="C20" s="10"/>
      <c r="F20" s="5" t="e">
        <f t="shared" si="1"/>
        <v>#DIV/0!</v>
      </c>
      <c r="I20" s="6"/>
      <c r="J20" s="6"/>
      <c r="K20" s="7"/>
    </row>
    <row r="21" spans="1:11" hidden="1" x14ac:dyDescent="0.15">
      <c r="A21" s="3"/>
      <c r="C21" s="10"/>
      <c r="F21" s="5" t="e">
        <f t="shared" si="1"/>
        <v>#DIV/0!</v>
      </c>
      <c r="I21" s="6"/>
      <c r="J21" s="6"/>
      <c r="K21" s="7"/>
    </row>
    <row r="22" spans="1:11" hidden="1" x14ac:dyDescent="0.15">
      <c r="A22" s="3"/>
      <c r="C22" s="10"/>
      <c r="F22" s="5" t="e">
        <f t="shared" si="1"/>
        <v>#DIV/0!</v>
      </c>
      <c r="G22" s="10"/>
      <c r="I22" s="6"/>
      <c r="J22" s="6"/>
      <c r="K22" s="7"/>
    </row>
    <row r="23" spans="1:11" hidden="1" x14ac:dyDescent="0.15">
      <c r="A23" s="3"/>
      <c r="C23" s="10"/>
      <c r="F23" s="5" t="e">
        <f t="shared" si="1"/>
        <v>#DIV/0!</v>
      </c>
      <c r="G23" s="10"/>
      <c r="I23" s="6"/>
      <c r="J23" s="6"/>
      <c r="K23" s="7"/>
    </row>
    <row r="24" spans="1:11" x14ac:dyDescent="0.15">
      <c r="C24" s="12" t="s">
        <v>19</v>
      </c>
      <c r="D24" s="4">
        <f>SUM(D2:D23)</f>
        <v>971</v>
      </c>
      <c r="E24" s="4">
        <f>SUM(E2:E23)</f>
        <v>1255</v>
      </c>
      <c r="F24" s="5">
        <f>(D24)/(D24+E24)</f>
        <v>0.4362084456424079</v>
      </c>
      <c r="H24" s="2" t="s">
        <v>43</v>
      </c>
      <c r="I24" s="6">
        <f>SUM(D15:D23)</f>
        <v>97</v>
      </c>
      <c r="J24" s="6">
        <f>SUM(E15:E23)</f>
        <v>65</v>
      </c>
      <c r="K24" s="7">
        <f>I24/(I24+J24)</f>
        <v>0.59876543209876543</v>
      </c>
    </row>
    <row r="25" spans="1:11" x14ac:dyDescent="0.15">
      <c r="B25" s="2"/>
      <c r="D25" s="11"/>
    </row>
    <row r="26" spans="1:11" x14ac:dyDescent="0.15">
      <c r="B26" s="2"/>
      <c r="D26" s="11"/>
    </row>
    <row r="27" spans="1:11" x14ac:dyDescent="0.15">
      <c r="B27" s="20"/>
      <c r="C27" s="20"/>
      <c r="D27" s="18"/>
      <c r="E27" s="18"/>
      <c r="F27" s="18"/>
    </row>
    <row r="29" spans="1:11" x14ac:dyDescent="0.15">
      <c r="A29" s="1" t="s">
        <v>0</v>
      </c>
      <c r="B29" s="1" t="s">
        <v>1</v>
      </c>
      <c r="C29" s="2" t="s">
        <v>2</v>
      </c>
      <c r="D29" s="1" t="s">
        <v>3</v>
      </c>
      <c r="E29" s="1" t="s">
        <v>4</v>
      </c>
      <c r="F29" s="1" t="s">
        <v>5</v>
      </c>
      <c r="G29" s="2" t="s">
        <v>6</v>
      </c>
      <c r="H29" s="2" t="s">
        <v>7</v>
      </c>
      <c r="I29" s="1" t="s">
        <v>3</v>
      </c>
      <c r="J29" s="1" t="s">
        <v>4</v>
      </c>
      <c r="K29" s="1" t="s">
        <v>8</v>
      </c>
    </row>
    <row r="30" spans="1:11" x14ac:dyDescent="0.15">
      <c r="A30" s="3">
        <v>2010</v>
      </c>
      <c r="B30" s="4">
        <v>2</v>
      </c>
      <c r="C30" s="10" t="s">
        <v>52</v>
      </c>
      <c r="D30" s="4">
        <v>76</v>
      </c>
      <c r="E30" s="4">
        <v>86</v>
      </c>
      <c r="F30" s="5">
        <f t="shared" ref="F30:F52" si="2">D30/(D30+E30)</f>
        <v>0.46913580246913578</v>
      </c>
      <c r="G30" s="10" t="s">
        <v>57</v>
      </c>
      <c r="H30" s="10" t="s">
        <v>44</v>
      </c>
      <c r="I30" s="6">
        <f>D30</f>
        <v>76</v>
      </c>
      <c r="J30" s="6">
        <f>E30</f>
        <v>86</v>
      </c>
      <c r="K30" s="7">
        <f>I30/(I30+J30)</f>
        <v>0.46913580246913578</v>
      </c>
    </row>
    <row r="31" spans="1:11" x14ac:dyDescent="0.15">
      <c r="A31" s="3">
        <v>2011</v>
      </c>
      <c r="B31" s="4">
        <v>2</v>
      </c>
      <c r="C31" s="10" t="s">
        <v>53</v>
      </c>
      <c r="D31" s="4">
        <v>88</v>
      </c>
      <c r="E31" s="4">
        <v>74</v>
      </c>
      <c r="F31" s="5">
        <f t="shared" si="2"/>
        <v>0.54320987654320985</v>
      </c>
      <c r="G31" s="10" t="s">
        <v>45</v>
      </c>
      <c r="H31" s="10" t="s">
        <v>45</v>
      </c>
      <c r="I31" s="6">
        <f>D31</f>
        <v>88</v>
      </c>
      <c r="J31" s="6">
        <f>E31</f>
        <v>74</v>
      </c>
      <c r="K31" s="7">
        <f>I31/(I31+J31)</f>
        <v>0.54320987654320985</v>
      </c>
    </row>
    <row r="32" spans="1:11" x14ac:dyDescent="0.15">
      <c r="A32" s="3">
        <v>2012</v>
      </c>
      <c r="B32" s="4">
        <v>2</v>
      </c>
      <c r="C32" s="10" t="s">
        <v>54</v>
      </c>
      <c r="D32" s="4">
        <v>82</v>
      </c>
      <c r="E32" s="4">
        <v>80</v>
      </c>
      <c r="F32" s="5">
        <f t="shared" si="2"/>
        <v>0.50617283950617287</v>
      </c>
      <c r="G32" s="10" t="s">
        <v>47</v>
      </c>
      <c r="H32" s="10"/>
      <c r="I32" s="6"/>
      <c r="J32" s="6"/>
      <c r="K32" s="6"/>
    </row>
    <row r="33" spans="1:11" x14ac:dyDescent="0.15">
      <c r="A33" s="3">
        <v>2013</v>
      </c>
      <c r="B33" s="4">
        <v>2</v>
      </c>
      <c r="C33" s="10" t="s">
        <v>54</v>
      </c>
      <c r="D33" s="4">
        <v>67</v>
      </c>
      <c r="E33" s="4">
        <v>95</v>
      </c>
      <c r="F33" s="5">
        <f t="shared" si="2"/>
        <v>0.41358024691358025</v>
      </c>
      <c r="G33" s="10" t="s">
        <v>47</v>
      </c>
      <c r="I33" s="6"/>
      <c r="J33" s="6"/>
      <c r="K33" s="6"/>
    </row>
    <row r="34" spans="1:11" x14ac:dyDescent="0.15">
      <c r="A34" s="3">
        <v>2014</v>
      </c>
      <c r="B34" s="4">
        <v>2</v>
      </c>
      <c r="C34" s="10" t="s">
        <v>54</v>
      </c>
      <c r="D34" s="4">
        <v>75</v>
      </c>
      <c r="E34" s="4">
        <v>87</v>
      </c>
      <c r="F34" s="5">
        <f t="shared" si="2"/>
        <v>0.46296296296296297</v>
      </c>
      <c r="G34" s="10" t="s">
        <v>47</v>
      </c>
      <c r="H34" s="10"/>
      <c r="I34" s="6"/>
      <c r="J34" s="6"/>
      <c r="K34" s="6"/>
    </row>
    <row r="35" spans="1:11" x14ac:dyDescent="0.15">
      <c r="A35" s="11">
        <v>2015</v>
      </c>
      <c r="B35" s="4">
        <v>2</v>
      </c>
      <c r="C35" s="10" t="s">
        <v>54</v>
      </c>
      <c r="D35" s="4">
        <v>74</v>
      </c>
      <c r="E35" s="4">
        <v>88</v>
      </c>
      <c r="F35" s="5">
        <f t="shared" si="2"/>
        <v>0.4567901234567901</v>
      </c>
      <c r="G35" s="10" t="s">
        <v>47</v>
      </c>
      <c r="H35" s="10" t="s">
        <v>47</v>
      </c>
      <c r="I35" s="6">
        <f>SUM(D32:D35)</f>
        <v>298</v>
      </c>
      <c r="J35" s="6">
        <f>SUM(E32:E35)</f>
        <v>350</v>
      </c>
      <c r="K35" s="7">
        <f>I35/(I35+J35)</f>
        <v>0.45987654320987653</v>
      </c>
    </row>
    <row r="36" spans="1:11" x14ac:dyDescent="0.15">
      <c r="A36" s="3">
        <v>2016</v>
      </c>
      <c r="B36" s="4">
        <v>2</v>
      </c>
      <c r="C36" s="10" t="s">
        <v>55</v>
      </c>
      <c r="D36" s="4">
        <v>80</v>
      </c>
      <c r="E36" s="4">
        <v>82</v>
      </c>
      <c r="F36" s="5">
        <f t="shared" si="2"/>
        <v>0.49382716049382713</v>
      </c>
      <c r="G36" s="10" t="s">
        <v>58</v>
      </c>
      <c r="H36" s="10" t="s">
        <v>46</v>
      </c>
      <c r="I36" s="6">
        <f>D36</f>
        <v>80</v>
      </c>
      <c r="J36" s="6">
        <f>E36</f>
        <v>82</v>
      </c>
      <c r="K36" s="7">
        <f>I36/(I36+J36)</f>
        <v>0.49382716049382713</v>
      </c>
    </row>
    <row r="37" spans="1:11" x14ac:dyDescent="0.15">
      <c r="A37" s="3">
        <v>2017</v>
      </c>
      <c r="B37" s="4">
        <v>2</v>
      </c>
      <c r="C37" s="10" t="s">
        <v>56</v>
      </c>
      <c r="D37" s="4">
        <v>65</v>
      </c>
      <c r="E37" s="4">
        <v>97</v>
      </c>
      <c r="F37" s="5">
        <f t="shared" si="2"/>
        <v>0.40123456790123457</v>
      </c>
      <c r="G37" s="10" t="s">
        <v>59</v>
      </c>
      <c r="H37" s="10" t="s">
        <v>59</v>
      </c>
      <c r="I37" s="6">
        <f>D37</f>
        <v>65</v>
      </c>
      <c r="J37" s="6">
        <f>E37</f>
        <v>97</v>
      </c>
      <c r="K37" s="7">
        <f>I37/(I37+J37)</f>
        <v>0.40123456790123457</v>
      </c>
    </row>
    <row r="38" spans="1:11" x14ac:dyDescent="0.15">
      <c r="A38" s="3">
        <v>2018</v>
      </c>
      <c r="B38" s="4">
        <v>2</v>
      </c>
      <c r="C38" s="10" t="s">
        <v>51</v>
      </c>
      <c r="D38" s="4">
        <v>85</v>
      </c>
      <c r="E38" s="4">
        <v>77</v>
      </c>
      <c r="F38" s="5">
        <f t="shared" si="2"/>
        <v>0.52469135802469136</v>
      </c>
      <c r="G38" s="10" t="s">
        <v>60</v>
      </c>
    </row>
    <row r="39" spans="1:11" x14ac:dyDescent="0.15">
      <c r="A39" s="3">
        <v>2019</v>
      </c>
      <c r="B39" s="4">
        <v>2</v>
      </c>
      <c r="C39" s="10" t="s">
        <v>51</v>
      </c>
      <c r="D39" s="4">
        <v>73</v>
      </c>
      <c r="E39" s="4">
        <v>89</v>
      </c>
      <c r="F39" s="5">
        <f t="shared" si="2"/>
        <v>0.45061728395061729</v>
      </c>
      <c r="G39" s="10" t="s">
        <v>60</v>
      </c>
    </row>
    <row r="40" spans="1:11" x14ac:dyDescent="0.15">
      <c r="A40" s="8">
        <v>2020</v>
      </c>
      <c r="B40" s="4">
        <v>2</v>
      </c>
      <c r="C40" s="10" t="s">
        <v>50</v>
      </c>
      <c r="D40" s="4">
        <v>73</v>
      </c>
      <c r="E40" s="4">
        <v>47</v>
      </c>
      <c r="F40" s="5">
        <f t="shared" si="2"/>
        <v>0.60833333333333328</v>
      </c>
      <c r="G40" s="10" t="s">
        <v>60</v>
      </c>
    </row>
    <row r="41" spans="1:11" x14ac:dyDescent="0.15">
      <c r="A41" s="3">
        <v>2021</v>
      </c>
      <c r="B41" s="4">
        <v>2</v>
      </c>
      <c r="C41" s="10" t="s">
        <v>49</v>
      </c>
      <c r="D41" s="4">
        <v>89</v>
      </c>
      <c r="E41" s="4">
        <v>73</v>
      </c>
      <c r="F41" s="5">
        <f t="shared" si="2"/>
        <v>0.54938271604938271</v>
      </c>
      <c r="G41" s="10" t="s">
        <v>60</v>
      </c>
    </row>
    <row r="42" spans="1:11" x14ac:dyDescent="0.15">
      <c r="A42" s="3">
        <v>2022</v>
      </c>
      <c r="B42" s="4">
        <v>2</v>
      </c>
      <c r="C42" s="10" t="s">
        <v>48</v>
      </c>
      <c r="D42" s="4">
        <v>91</v>
      </c>
      <c r="E42" s="4">
        <v>71</v>
      </c>
      <c r="F42" s="5">
        <f t="shared" si="2"/>
        <v>0.56172839506172845</v>
      </c>
      <c r="G42" s="10" t="s">
        <v>60</v>
      </c>
    </row>
    <row r="43" spans="1:11" x14ac:dyDescent="0.15">
      <c r="A43" s="3">
        <v>2023</v>
      </c>
      <c r="B43" s="4">
        <v>2</v>
      </c>
      <c r="C43" s="10" t="s">
        <v>112</v>
      </c>
      <c r="D43" s="4">
        <v>75</v>
      </c>
      <c r="E43" s="4">
        <v>87</v>
      </c>
      <c r="F43" s="5">
        <f t="shared" si="2"/>
        <v>0.46296296296296297</v>
      </c>
      <c r="G43" s="10" t="s">
        <v>60</v>
      </c>
    </row>
    <row r="44" spans="1:11" hidden="1" x14ac:dyDescent="0.15">
      <c r="A44" s="11">
        <v>2024</v>
      </c>
      <c r="B44" s="4">
        <v>2</v>
      </c>
      <c r="F44" s="5" t="e">
        <f t="shared" si="2"/>
        <v>#DIV/0!</v>
      </c>
    </row>
    <row r="45" spans="1:11" hidden="1" x14ac:dyDescent="0.15">
      <c r="A45" s="3">
        <v>2025</v>
      </c>
      <c r="B45" s="4">
        <v>2</v>
      </c>
      <c r="F45" s="5" t="e">
        <f t="shared" si="2"/>
        <v>#DIV/0!</v>
      </c>
      <c r="H45" s="10"/>
      <c r="I45" s="6"/>
      <c r="J45" s="6"/>
      <c r="K45" s="7"/>
    </row>
    <row r="46" spans="1:11" hidden="1" x14ac:dyDescent="0.15">
      <c r="A46" s="3">
        <v>2026</v>
      </c>
      <c r="B46" s="4">
        <v>2</v>
      </c>
      <c r="F46" s="5" t="e">
        <f t="shared" si="2"/>
        <v>#DIV/0!</v>
      </c>
    </row>
    <row r="47" spans="1:11" hidden="1" x14ac:dyDescent="0.15">
      <c r="A47" s="3"/>
      <c r="F47" s="5" t="e">
        <f t="shared" si="2"/>
        <v>#DIV/0!</v>
      </c>
    </row>
    <row r="48" spans="1:11" hidden="1" x14ac:dyDescent="0.15">
      <c r="A48" s="3"/>
      <c r="F48" s="5" t="e">
        <f t="shared" si="2"/>
        <v>#DIV/0!</v>
      </c>
    </row>
    <row r="49" spans="1:11" hidden="1" x14ac:dyDescent="0.15">
      <c r="A49" s="8"/>
      <c r="F49" s="5" t="e">
        <f t="shared" si="2"/>
        <v>#DIV/0!</v>
      </c>
    </row>
    <row r="50" spans="1:11" hidden="1" x14ac:dyDescent="0.15">
      <c r="A50" s="3"/>
      <c r="F50" s="5" t="e">
        <f t="shared" si="2"/>
        <v>#DIV/0!</v>
      </c>
    </row>
    <row r="51" spans="1:11" hidden="1" x14ac:dyDescent="0.15">
      <c r="A51" s="3"/>
      <c r="C51" s="10"/>
      <c r="F51" s="5" t="e">
        <f t="shared" si="2"/>
        <v>#DIV/0!</v>
      </c>
      <c r="G51" s="10"/>
    </row>
    <row r="52" spans="1:11" x14ac:dyDescent="0.15">
      <c r="B52" s="20" t="s">
        <v>19</v>
      </c>
      <c r="C52" s="20"/>
      <c r="D52" s="4">
        <f>SUM(D30:D51)</f>
        <v>1093</v>
      </c>
      <c r="E52" s="4">
        <f>SUM(E30:E51)</f>
        <v>1133</v>
      </c>
      <c r="F52" s="5">
        <f t="shared" si="2"/>
        <v>0.49101527403414197</v>
      </c>
      <c r="H52" s="2" t="s">
        <v>61</v>
      </c>
      <c r="I52" s="6">
        <f>SUM(D38:D46)</f>
        <v>486</v>
      </c>
      <c r="J52" s="6">
        <f>SUM(E38:E46)</f>
        <v>444</v>
      </c>
      <c r="K52" s="7">
        <f>I52/(I52+J52)</f>
        <v>0.52258064516129032</v>
      </c>
    </row>
    <row r="53" spans="1:11" x14ac:dyDescent="0.15">
      <c r="B53" s="2"/>
      <c r="D53" s="14"/>
    </row>
    <row r="54" spans="1:11" x14ac:dyDescent="0.15">
      <c r="B54" s="2"/>
      <c r="D54" s="11"/>
    </row>
    <row r="55" spans="1:11" x14ac:dyDescent="0.15">
      <c r="B55" s="20"/>
      <c r="C55" s="20"/>
      <c r="D55" s="18"/>
      <c r="E55" s="18"/>
      <c r="F55" s="18"/>
    </row>
    <row r="57" spans="1:11" x14ac:dyDescent="0.15">
      <c r="A57" s="1" t="s">
        <v>0</v>
      </c>
      <c r="B57" s="1" t="s">
        <v>1</v>
      </c>
      <c r="C57" s="2" t="s">
        <v>2</v>
      </c>
      <c r="D57" s="1" t="s">
        <v>3</v>
      </c>
      <c r="E57" s="1" t="s">
        <v>4</v>
      </c>
      <c r="F57" s="1" t="s">
        <v>5</v>
      </c>
      <c r="G57" s="2" t="s">
        <v>6</v>
      </c>
      <c r="H57" s="2" t="s">
        <v>7</v>
      </c>
      <c r="I57" s="1" t="s">
        <v>3</v>
      </c>
      <c r="J57" s="1" t="s">
        <v>4</v>
      </c>
      <c r="K57" s="1" t="s">
        <v>8</v>
      </c>
    </row>
    <row r="58" spans="1:11" x14ac:dyDescent="0.15">
      <c r="A58" s="3">
        <v>2010</v>
      </c>
      <c r="B58" s="4">
        <v>3</v>
      </c>
      <c r="C58" s="10" t="s">
        <v>65</v>
      </c>
      <c r="D58" s="4">
        <v>83</v>
      </c>
      <c r="E58" s="4">
        <v>79</v>
      </c>
      <c r="F58" s="5">
        <f t="shared" ref="F58:F80" si="3">D58/(D58+E58)</f>
        <v>0.51234567901234573</v>
      </c>
      <c r="G58" s="10" t="s">
        <v>62</v>
      </c>
    </row>
    <row r="59" spans="1:11" x14ac:dyDescent="0.15">
      <c r="A59" s="3">
        <v>2011</v>
      </c>
      <c r="B59" s="4">
        <v>3</v>
      </c>
      <c r="C59" s="10" t="s">
        <v>65</v>
      </c>
      <c r="D59" s="4">
        <v>66</v>
      </c>
      <c r="E59" s="4">
        <v>96</v>
      </c>
      <c r="F59" s="5">
        <f t="shared" si="3"/>
        <v>0.40740740740740738</v>
      </c>
      <c r="G59" s="10" t="s">
        <v>62</v>
      </c>
    </row>
    <row r="60" spans="1:11" x14ac:dyDescent="0.15">
      <c r="A60" s="8">
        <v>2012</v>
      </c>
      <c r="B60" s="4">
        <v>3</v>
      </c>
      <c r="C60" s="10" t="s">
        <v>65</v>
      </c>
      <c r="D60" s="4">
        <v>90</v>
      </c>
      <c r="E60" s="4">
        <v>72</v>
      </c>
      <c r="F60" s="5">
        <f t="shared" si="3"/>
        <v>0.55555555555555558</v>
      </c>
      <c r="G60" s="10" t="s">
        <v>62</v>
      </c>
    </row>
    <row r="61" spans="1:11" x14ac:dyDescent="0.15">
      <c r="A61" s="3">
        <v>2013</v>
      </c>
      <c r="B61" s="4">
        <v>3</v>
      </c>
      <c r="C61" s="10" t="s">
        <v>66</v>
      </c>
      <c r="D61" s="4">
        <v>80</v>
      </c>
      <c r="E61" s="4">
        <v>82</v>
      </c>
      <c r="F61" s="5">
        <f t="shared" si="3"/>
        <v>0.49382716049382713</v>
      </c>
      <c r="G61" s="10" t="s">
        <v>62</v>
      </c>
    </row>
    <row r="62" spans="1:11" x14ac:dyDescent="0.15">
      <c r="A62" s="3">
        <v>2014</v>
      </c>
      <c r="B62" s="4">
        <v>3</v>
      </c>
      <c r="C62" s="10" t="s">
        <v>67</v>
      </c>
      <c r="D62" s="4">
        <v>91</v>
      </c>
      <c r="E62" s="4">
        <v>71</v>
      </c>
      <c r="F62" s="5">
        <f t="shared" si="3"/>
        <v>0.56172839506172845</v>
      </c>
      <c r="G62" s="10" t="s">
        <v>62</v>
      </c>
    </row>
    <row r="63" spans="1:11" x14ac:dyDescent="0.15">
      <c r="A63" s="11">
        <v>2015</v>
      </c>
      <c r="B63" s="4">
        <v>3</v>
      </c>
      <c r="C63" s="10" t="s">
        <v>67</v>
      </c>
      <c r="D63" s="4">
        <v>81</v>
      </c>
      <c r="E63" s="4">
        <v>81</v>
      </c>
      <c r="F63" s="5">
        <f t="shared" si="3"/>
        <v>0.5</v>
      </c>
      <c r="G63" s="10" t="s">
        <v>62</v>
      </c>
    </row>
    <row r="64" spans="1:11" x14ac:dyDescent="0.15">
      <c r="A64" s="3">
        <v>2016</v>
      </c>
      <c r="B64" s="4">
        <v>3</v>
      </c>
      <c r="C64" s="10" t="s">
        <v>68</v>
      </c>
      <c r="D64" s="4">
        <v>95</v>
      </c>
      <c r="E64" s="4">
        <v>67</v>
      </c>
      <c r="F64" s="5">
        <f t="shared" si="3"/>
        <v>0.5864197530864198</v>
      </c>
      <c r="G64" s="10" t="s">
        <v>62</v>
      </c>
    </row>
    <row r="65" spans="1:11" x14ac:dyDescent="0.15">
      <c r="A65" s="3">
        <v>2017</v>
      </c>
      <c r="B65" s="4">
        <v>3</v>
      </c>
      <c r="C65" s="10" t="s">
        <v>69</v>
      </c>
      <c r="D65" s="4">
        <v>110</v>
      </c>
      <c r="E65" s="4">
        <v>52</v>
      </c>
      <c r="F65" s="5">
        <f t="shared" si="3"/>
        <v>0.67901234567901236</v>
      </c>
      <c r="G65" s="10" t="s">
        <v>62</v>
      </c>
    </row>
    <row r="66" spans="1:11" x14ac:dyDescent="0.15">
      <c r="A66" s="8">
        <v>2018</v>
      </c>
      <c r="B66" s="4">
        <v>3</v>
      </c>
      <c r="C66" s="10" t="s">
        <v>70</v>
      </c>
      <c r="D66" s="4">
        <v>115</v>
      </c>
      <c r="E66" s="4">
        <v>47</v>
      </c>
      <c r="F66" s="5">
        <f t="shared" si="3"/>
        <v>0.70987654320987659</v>
      </c>
      <c r="G66" s="10" t="s">
        <v>62</v>
      </c>
    </row>
    <row r="67" spans="1:11" x14ac:dyDescent="0.15">
      <c r="A67" s="8">
        <v>2019</v>
      </c>
      <c r="B67" s="4">
        <v>3</v>
      </c>
      <c r="C67" s="10" t="s">
        <v>71</v>
      </c>
      <c r="D67" s="4">
        <v>103</v>
      </c>
      <c r="E67" s="4">
        <v>59</v>
      </c>
      <c r="F67" s="5">
        <f t="shared" si="3"/>
        <v>0.63580246913580252</v>
      </c>
      <c r="G67" s="10" t="s">
        <v>62</v>
      </c>
    </row>
    <row r="68" spans="1:11" x14ac:dyDescent="0.15">
      <c r="A68" s="3">
        <v>2020</v>
      </c>
      <c r="B68" s="4">
        <v>3</v>
      </c>
      <c r="C68" s="10" t="s">
        <v>71</v>
      </c>
      <c r="D68" s="4">
        <v>73</v>
      </c>
      <c r="E68" s="4">
        <v>47</v>
      </c>
      <c r="F68" s="5">
        <f t="shared" si="3"/>
        <v>0.60833333333333328</v>
      </c>
      <c r="G68" s="10" t="s">
        <v>62</v>
      </c>
    </row>
    <row r="69" spans="1:11" x14ac:dyDescent="0.15">
      <c r="A69" s="3">
        <v>2021</v>
      </c>
      <c r="B69" s="4">
        <v>3</v>
      </c>
      <c r="C69" s="10" t="s">
        <v>72</v>
      </c>
      <c r="D69" s="4">
        <v>82</v>
      </c>
      <c r="E69" s="4">
        <v>80</v>
      </c>
      <c r="F69" s="5">
        <f t="shared" si="3"/>
        <v>0.50617283950617287</v>
      </c>
      <c r="G69" s="10" t="s">
        <v>62</v>
      </c>
      <c r="H69" s="10" t="s">
        <v>63</v>
      </c>
      <c r="I69" s="6">
        <f>SUM(D58:D69)</f>
        <v>1069</v>
      </c>
      <c r="J69" s="6">
        <f>SUM(E58:E69)</f>
        <v>833</v>
      </c>
      <c r="K69" s="7">
        <f>I69/(I69+J69)</f>
        <v>0.56203995793901151</v>
      </c>
    </row>
    <row r="70" spans="1:11" x14ac:dyDescent="0.15">
      <c r="A70" s="3">
        <v>2022</v>
      </c>
      <c r="B70" s="4">
        <v>3</v>
      </c>
      <c r="C70" s="10" t="s">
        <v>73</v>
      </c>
      <c r="D70" s="4">
        <v>71</v>
      </c>
      <c r="E70" s="4">
        <v>91</v>
      </c>
      <c r="F70" s="5">
        <f t="shared" si="3"/>
        <v>0.43827160493827161</v>
      </c>
      <c r="G70" s="10" t="s">
        <v>163</v>
      </c>
    </row>
    <row r="71" spans="1:11" x14ac:dyDescent="0.15">
      <c r="A71" s="3">
        <v>2023</v>
      </c>
      <c r="B71" s="4">
        <v>3</v>
      </c>
      <c r="C71" s="10" t="s">
        <v>113</v>
      </c>
      <c r="D71" s="4">
        <v>91</v>
      </c>
      <c r="E71" s="4">
        <v>71</v>
      </c>
      <c r="F71" s="5">
        <f t="shared" si="3"/>
        <v>0.56172839506172845</v>
      </c>
      <c r="G71" s="10" t="s">
        <v>163</v>
      </c>
    </row>
    <row r="72" spans="1:11" hidden="1" x14ac:dyDescent="0.15">
      <c r="A72" s="11">
        <v>2024</v>
      </c>
      <c r="B72" s="4">
        <v>3</v>
      </c>
      <c r="F72" s="5" t="e">
        <f t="shared" si="3"/>
        <v>#DIV/0!</v>
      </c>
    </row>
    <row r="73" spans="1:11" hidden="1" x14ac:dyDescent="0.15">
      <c r="A73" s="3">
        <v>2025</v>
      </c>
      <c r="B73" s="4">
        <v>3</v>
      </c>
      <c r="F73" s="5" t="e">
        <f t="shared" si="3"/>
        <v>#DIV/0!</v>
      </c>
      <c r="H73" s="10"/>
      <c r="I73" s="6"/>
      <c r="J73" s="6"/>
      <c r="K73" s="7"/>
    </row>
    <row r="74" spans="1:11" hidden="1" x14ac:dyDescent="0.15">
      <c r="A74" s="3">
        <v>2026</v>
      </c>
      <c r="B74" s="4">
        <v>3</v>
      </c>
      <c r="F74" s="5" t="e">
        <f t="shared" si="3"/>
        <v>#DIV/0!</v>
      </c>
    </row>
    <row r="75" spans="1:11" hidden="1" x14ac:dyDescent="0.15">
      <c r="A75" s="3"/>
      <c r="B75" s="4">
        <v>3</v>
      </c>
      <c r="C75" s="10"/>
      <c r="F75" s="5" t="e">
        <f t="shared" si="3"/>
        <v>#DIV/0!</v>
      </c>
      <c r="G75" s="10"/>
    </row>
    <row r="76" spans="1:11" hidden="1" x14ac:dyDescent="0.15">
      <c r="A76" s="3"/>
      <c r="B76" s="4">
        <v>3</v>
      </c>
      <c r="F76" s="5" t="e">
        <f t="shared" si="3"/>
        <v>#DIV/0!</v>
      </c>
      <c r="G76" s="10"/>
    </row>
    <row r="77" spans="1:11" hidden="1" x14ac:dyDescent="0.15">
      <c r="A77" s="3"/>
      <c r="B77" s="4">
        <v>3</v>
      </c>
      <c r="F77" s="5" t="e">
        <f t="shared" si="3"/>
        <v>#DIV/0!</v>
      </c>
      <c r="G77" s="10"/>
      <c r="H77" s="10"/>
    </row>
    <row r="78" spans="1:11" hidden="1" x14ac:dyDescent="0.15">
      <c r="A78" s="3"/>
      <c r="B78" s="4">
        <v>3</v>
      </c>
      <c r="C78" s="10"/>
      <c r="F78" s="5" t="e">
        <f t="shared" si="3"/>
        <v>#DIV/0!</v>
      </c>
      <c r="G78" s="10"/>
    </row>
    <row r="79" spans="1:11" hidden="1" x14ac:dyDescent="0.15">
      <c r="A79" s="3"/>
      <c r="B79" s="4">
        <v>3</v>
      </c>
      <c r="C79" s="10"/>
      <c r="F79" s="5" t="e">
        <f t="shared" si="3"/>
        <v>#DIV/0!</v>
      </c>
      <c r="G79" s="10"/>
    </row>
    <row r="80" spans="1:11" x14ac:dyDescent="0.15">
      <c r="B80" s="20" t="s">
        <v>19</v>
      </c>
      <c r="C80" s="20"/>
      <c r="D80" s="4">
        <f>SUM(D58:D79)</f>
        <v>1231</v>
      </c>
      <c r="E80" s="4">
        <f>SUM(E58:E79)</f>
        <v>995</v>
      </c>
      <c r="F80" s="5">
        <f t="shared" si="3"/>
        <v>0.55300988319856248</v>
      </c>
      <c r="H80" s="2" t="s">
        <v>64</v>
      </c>
      <c r="I80" s="6">
        <f>SUM(D70:D79)</f>
        <v>162</v>
      </c>
      <c r="J80" s="6">
        <f>SUM(E70:E79)</f>
        <v>162</v>
      </c>
      <c r="K80" s="7">
        <f>I80/(I80+J80)</f>
        <v>0.5</v>
      </c>
    </row>
    <row r="81" spans="1:14" x14ac:dyDescent="0.15">
      <c r="B81" s="2"/>
    </row>
    <row r="82" spans="1:14" x14ac:dyDescent="0.15">
      <c r="B82" s="2"/>
      <c r="D82" s="3"/>
    </row>
    <row r="83" spans="1:14" x14ac:dyDescent="0.15">
      <c r="B83" s="20"/>
      <c r="C83" s="20"/>
      <c r="D83" s="19"/>
      <c r="E83" s="19"/>
      <c r="F83" s="19"/>
    </row>
    <row r="85" spans="1:14" x14ac:dyDescent="0.15">
      <c r="A85" s="1" t="s">
        <v>0</v>
      </c>
      <c r="B85" s="1" t="s">
        <v>1</v>
      </c>
      <c r="C85" s="2" t="s">
        <v>2</v>
      </c>
      <c r="D85" s="1" t="s">
        <v>3</v>
      </c>
      <c r="E85" s="1" t="s">
        <v>4</v>
      </c>
      <c r="F85" s="1" t="s">
        <v>5</v>
      </c>
      <c r="G85" s="2" t="s">
        <v>6</v>
      </c>
      <c r="H85" s="2" t="s">
        <v>7</v>
      </c>
      <c r="I85" s="1" t="s">
        <v>3</v>
      </c>
      <c r="J85" s="1" t="s">
        <v>4</v>
      </c>
      <c r="K85" s="1" t="s">
        <v>8</v>
      </c>
    </row>
    <row r="86" spans="1:14" x14ac:dyDescent="0.15">
      <c r="A86" s="3">
        <v>2010</v>
      </c>
      <c r="B86" s="4">
        <v>4</v>
      </c>
      <c r="C86" s="10" t="s">
        <v>74</v>
      </c>
      <c r="D86" s="4">
        <v>73</v>
      </c>
      <c r="E86" s="4">
        <v>89</v>
      </c>
      <c r="F86" s="5">
        <f t="shared" ref="F86:F108" si="4">D86/(D86+E86)</f>
        <v>0.45061728395061729</v>
      </c>
      <c r="G86" s="10" t="s">
        <v>83</v>
      </c>
      <c r="H86" s="10"/>
      <c r="I86" s="6"/>
      <c r="J86" s="6"/>
      <c r="K86" s="7"/>
    </row>
    <row r="87" spans="1:14" x14ac:dyDescent="0.15">
      <c r="A87" s="3">
        <v>2011</v>
      </c>
      <c r="B87" s="4">
        <v>4</v>
      </c>
      <c r="C87" s="10" t="s">
        <v>75</v>
      </c>
      <c r="D87" s="4">
        <v>90</v>
      </c>
      <c r="E87" s="4">
        <v>72</v>
      </c>
      <c r="F87" s="5">
        <f t="shared" si="4"/>
        <v>0.55555555555555558</v>
      </c>
      <c r="G87" s="10" t="s">
        <v>83</v>
      </c>
      <c r="H87" s="10"/>
      <c r="I87" s="6"/>
      <c r="J87" s="6"/>
      <c r="K87" s="7"/>
    </row>
    <row r="88" spans="1:14" x14ac:dyDescent="0.15">
      <c r="A88" s="3">
        <v>2012</v>
      </c>
      <c r="B88" s="4">
        <v>4</v>
      </c>
      <c r="C88" s="10" t="s">
        <v>76</v>
      </c>
      <c r="D88" s="4">
        <v>78</v>
      </c>
      <c r="E88" s="4">
        <v>84</v>
      </c>
      <c r="F88" s="5">
        <f t="shared" si="4"/>
        <v>0.48148148148148145</v>
      </c>
      <c r="G88" s="10" t="s">
        <v>83</v>
      </c>
      <c r="H88" s="10" t="s">
        <v>84</v>
      </c>
      <c r="I88" s="6">
        <f>SUM(D86:D88)</f>
        <v>241</v>
      </c>
      <c r="J88" s="6">
        <f>SUM(E86:E88)</f>
        <v>245</v>
      </c>
      <c r="K88" s="7">
        <f>I88/(I88+J88)</f>
        <v>0.49588477366255146</v>
      </c>
    </row>
    <row r="89" spans="1:14" x14ac:dyDescent="0.15">
      <c r="A89" s="3">
        <v>2013</v>
      </c>
      <c r="B89" s="4">
        <v>4</v>
      </c>
      <c r="C89" s="10" t="s">
        <v>77</v>
      </c>
      <c r="D89" s="4">
        <v>72</v>
      </c>
      <c r="E89" s="4">
        <v>90</v>
      </c>
      <c r="F89" s="5">
        <f t="shared" si="4"/>
        <v>0.44444444444444442</v>
      </c>
      <c r="G89" s="10" t="s">
        <v>82</v>
      </c>
      <c r="I89" s="6"/>
      <c r="J89" s="6"/>
      <c r="K89" s="6"/>
    </row>
    <row r="90" spans="1:14" x14ac:dyDescent="0.15">
      <c r="A90" s="3">
        <v>2014</v>
      </c>
      <c r="B90" s="4">
        <v>4</v>
      </c>
      <c r="C90" s="10" t="s">
        <v>78</v>
      </c>
      <c r="D90" s="4">
        <v>81</v>
      </c>
      <c r="E90" s="4">
        <v>81</v>
      </c>
      <c r="F90" s="5">
        <f t="shared" si="4"/>
        <v>0.5</v>
      </c>
      <c r="G90" s="10" t="s">
        <v>82</v>
      </c>
      <c r="I90" s="6"/>
      <c r="J90" s="6"/>
      <c r="K90" s="6"/>
    </row>
    <row r="91" spans="1:14" x14ac:dyDescent="0.15">
      <c r="A91" s="11">
        <v>2015</v>
      </c>
      <c r="B91" s="4">
        <v>4</v>
      </c>
      <c r="C91" s="10" t="s">
        <v>78</v>
      </c>
      <c r="D91" s="4">
        <v>74</v>
      </c>
      <c r="E91" s="4">
        <v>88</v>
      </c>
      <c r="F91" s="5">
        <f t="shared" si="4"/>
        <v>0.4567901234567901</v>
      </c>
      <c r="G91" s="10" t="s">
        <v>82</v>
      </c>
      <c r="I91" s="6"/>
      <c r="J91" s="6"/>
      <c r="K91" s="6"/>
    </row>
    <row r="92" spans="1:14" x14ac:dyDescent="0.15">
      <c r="A92" s="3">
        <v>2016</v>
      </c>
      <c r="B92" s="4">
        <v>4</v>
      </c>
      <c r="C92" s="10" t="s">
        <v>78</v>
      </c>
      <c r="D92" s="4">
        <v>83</v>
      </c>
      <c r="E92" s="4">
        <v>79</v>
      </c>
      <c r="F92" s="5">
        <f t="shared" si="4"/>
        <v>0.51234567901234573</v>
      </c>
      <c r="G92" s="10" t="s">
        <v>82</v>
      </c>
      <c r="H92" s="10" t="s">
        <v>85</v>
      </c>
      <c r="I92" s="6">
        <f>SUM(D89:D92)</f>
        <v>310</v>
      </c>
      <c r="J92" s="6">
        <f>SUM(E89:E92)</f>
        <v>338</v>
      </c>
      <c r="K92" s="7">
        <f>I92/(I92+J92)</f>
        <v>0.47839506172839508</v>
      </c>
    </row>
    <row r="93" spans="1:14" x14ac:dyDescent="0.15">
      <c r="A93" s="8">
        <v>2017</v>
      </c>
      <c r="B93" s="4">
        <v>4</v>
      </c>
      <c r="C93" s="10" t="s">
        <v>79</v>
      </c>
      <c r="D93" s="4">
        <v>90</v>
      </c>
      <c r="E93" s="4">
        <v>72</v>
      </c>
      <c r="F93" s="5">
        <f t="shared" si="4"/>
        <v>0.55555555555555558</v>
      </c>
      <c r="G93" s="10" t="s">
        <v>86</v>
      </c>
      <c r="I93" s="6"/>
      <c r="J93" s="6"/>
      <c r="K93" s="6"/>
      <c r="N93" s="10"/>
    </row>
    <row r="94" spans="1:14" x14ac:dyDescent="0.15">
      <c r="A94" s="3">
        <v>2018</v>
      </c>
      <c r="B94" s="4">
        <v>4</v>
      </c>
      <c r="C94" s="10" t="s">
        <v>80</v>
      </c>
      <c r="D94" s="4">
        <v>77</v>
      </c>
      <c r="E94" s="4">
        <v>85</v>
      </c>
      <c r="F94" s="5">
        <f t="shared" si="4"/>
        <v>0.47530864197530864</v>
      </c>
      <c r="G94" s="10" t="s">
        <v>86</v>
      </c>
      <c r="H94" s="10" t="s">
        <v>87</v>
      </c>
      <c r="I94" s="6">
        <f>SUM(D93:D94)</f>
        <v>167</v>
      </c>
      <c r="J94" s="6">
        <f>SUM(E93:E94)</f>
        <v>157</v>
      </c>
      <c r="K94" s="7">
        <f>I94/(I94+J94)</f>
        <v>0.51543209876543206</v>
      </c>
      <c r="N94" s="10"/>
    </row>
    <row r="95" spans="1:14" x14ac:dyDescent="0.15">
      <c r="A95" s="3">
        <v>2019</v>
      </c>
      <c r="B95" s="4">
        <v>4</v>
      </c>
      <c r="C95" s="10" t="s">
        <v>81</v>
      </c>
      <c r="D95" s="4">
        <v>75</v>
      </c>
      <c r="E95" s="4">
        <v>87</v>
      </c>
      <c r="F95" s="5">
        <f t="shared" si="4"/>
        <v>0.46296296296296297</v>
      </c>
      <c r="G95" s="10" t="s">
        <v>88</v>
      </c>
      <c r="I95" s="6"/>
      <c r="J95" s="6"/>
      <c r="K95" s="6"/>
    </row>
    <row r="96" spans="1:14" x14ac:dyDescent="0.15">
      <c r="A96" s="3">
        <v>2020</v>
      </c>
      <c r="B96" s="4">
        <v>4</v>
      </c>
      <c r="C96" s="10" t="s">
        <v>81</v>
      </c>
      <c r="D96" s="4">
        <v>59</v>
      </c>
      <c r="E96" s="4">
        <v>61</v>
      </c>
      <c r="F96" s="5">
        <f t="shared" si="4"/>
        <v>0.49166666666666664</v>
      </c>
      <c r="G96" s="10" t="s">
        <v>88</v>
      </c>
      <c r="I96" s="6"/>
      <c r="J96" s="6"/>
      <c r="K96" s="6"/>
      <c r="L96" s="10"/>
    </row>
    <row r="97" spans="1:14" x14ac:dyDescent="0.15">
      <c r="A97" s="3">
        <v>2021</v>
      </c>
      <c r="B97" s="4">
        <v>4</v>
      </c>
      <c r="C97" s="10" t="s">
        <v>81</v>
      </c>
      <c r="D97" s="4">
        <v>64</v>
      </c>
      <c r="E97" s="4">
        <v>98</v>
      </c>
      <c r="F97" s="5">
        <f t="shared" si="4"/>
        <v>0.39506172839506171</v>
      </c>
      <c r="G97" s="10" t="s">
        <v>88</v>
      </c>
      <c r="I97" s="6"/>
      <c r="J97" s="6"/>
      <c r="K97" s="6"/>
      <c r="L97" s="10"/>
    </row>
    <row r="98" spans="1:14" x14ac:dyDescent="0.15">
      <c r="A98" s="3">
        <v>2022</v>
      </c>
      <c r="B98" s="4">
        <v>4</v>
      </c>
      <c r="C98" s="10" t="s">
        <v>81</v>
      </c>
      <c r="D98" s="4">
        <v>72</v>
      </c>
      <c r="E98" s="4">
        <v>90</v>
      </c>
      <c r="F98" s="5">
        <f t="shared" si="4"/>
        <v>0.44444444444444442</v>
      </c>
      <c r="G98" s="10" t="s">
        <v>88</v>
      </c>
      <c r="H98" s="10" t="s">
        <v>89</v>
      </c>
      <c r="I98" s="6">
        <f>SUM(D95:D98)</f>
        <v>270</v>
      </c>
      <c r="J98" s="6">
        <f>SUM(E95:E98)</f>
        <v>336</v>
      </c>
      <c r="K98" s="7">
        <f>I98/(I98+J98)</f>
        <v>0.44554455445544555</v>
      </c>
      <c r="L98" s="14"/>
    </row>
    <row r="99" spans="1:14" x14ac:dyDescent="0.15">
      <c r="A99" s="3">
        <v>2023</v>
      </c>
      <c r="B99" s="4">
        <v>4</v>
      </c>
      <c r="C99" s="10" t="s">
        <v>58</v>
      </c>
      <c r="D99" s="4">
        <v>40</v>
      </c>
      <c r="E99" s="4">
        <v>61</v>
      </c>
      <c r="F99" s="5">
        <f t="shared" si="4"/>
        <v>0.39603960396039606</v>
      </c>
      <c r="G99" s="10" t="s">
        <v>58</v>
      </c>
      <c r="H99" s="10" t="s">
        <v>58</v>
      </c>
      <c r="I99" s="6">
        <v>40</v>
      </c>
      <c r="J99" s="6">
        <v>61</v>
      </c>
      <c r="K99" s="7">
        <f>I99/(I99+J99)</f>
        <v>0.39603960396039606</v>
      </c>
      <c r="L99" s="10"/>
    </row>
    <row r="100" spans="1:14" x14ac:dyDescent="0.15">
      <c r="A100" s="11">
        <v>2023</v>
      </c>
      <c r="B100" s="4">
        <v>4</v>
      </c>
      <c r="C100" s="10" t="s">
        <v>90</v>
      </c>
      <c r="D100" s="4">
        <v>25</v>
      </c>
      <c r="E100" s="4">
        <v>36</v>
      </c>
      <c r="F100" s="5">
        <f t="shared" si="4"/>
        <v>0.4098360655737705</v>
      </c>
      <c r="G100" s="10" t="s">
        <v>18</v>
      </c>
      <c r="I100" s="6"/>
      <c r="J100" s="6"/>
      <c r="K100" s="7"/>
      <c r="L100" s="10"/>
    </row>
    <row r="101" spans="1:14" hidden="1" x14ac:dyDescent="0.15">
      <c r="A101" s="11">
        <v>2024</v>
      </c>
      <c r="B101" s="4">
        <v>4</v>
      </c>
      <c r="F101" s="5" t="e">
        <f t="shared" si="4"/>
        <v>#DIV/0!</v>
      </c>
      <c r="I101" s="6"/>
      <c r="J101" s="6"/>
      <c r="K101" s="6"/>
      <c r="L101" s="10" t="s">
        <v>91</v>
      </c>
      <c r="M101">
        <v>1</v>
      </c>
      <c r="N101">
        <v>5</v>
      </c>
    </row>
    <row r="102" spans="1:14" hidden="1" x14ac:dyDescent="0.15">
      <c r="A102" s="3">
        <v>2025</v>
      </c>
      <c r="B102" s="4">
        <v>4</v>
      </c>
      <c r="F102" s="5" t="e">
        <f t="shared" si="4"/>
        <v>#DIV/0!</v>
      </c>
      <c r="I102" s="6"/>
      <c r="J102" s="6"/>
      <c r="K102" s="6"/>
      <c r="L102" s="10" t="s">
        <v>92</v>
      </c>
      <c r="M102">
        <v>1</v>
      </c>
      <c r="N102">
        <v>6</v>
      </c>
    </row>
    <row r="103" spans="1:14" hidden="1" x14ac:dyDescent="0.15">
      <c r="A103" s="3">
        <v>2026</v>
      </c>
      <c r="B103" s="4">
        <v>4</v>
      </c>
      <c r="C103" s="10"/>
      <c r="F103" s="5" t="e">
        <f t="shared" si="4"/>
        <v>#DIV/0!</v>
      </c>
      <c r="I103" s="6"/>
      <c r="J103" s="6"/>
      <c r="K103" s="6"/>
      <c r="L103" s="10" t="s">
        <v>93</v>
      </c>
      <c r="M103">
        <v>3</v>
      </c>
      <c r="N103">
        <v>3</v>
      </c>
    </row>
    <row r="104" spans="1:14" hidden="1" x14ac:dyDescent="0.15">
      <c r="A104" s="3"/>
      <c r="B104" s="4">
        <v>4</v>
      </c>
      <c r="C104" s="10"/>
      <c r="F104" s="5" t="e">
        <f t="shared" si="4"/>
        <v>#DIV/0!</v>
      </c>
      <c r="I104" s="6"/>
      <c r="J104" s="6"/>
      <c r="K104" s="6"/>
      <c r="L104" s="10" t="s">
        <v>94</v>
      </c>
      <c r="M104">
        <v>2</v>
      </c>
      <c r="N104">
        <v>4</v>
      </c>
    </row>
    <row r="105" spans="1:14" hidden="1" x14ac:dyDescent="0.15">
      <c r="A105" s="3"/>
      <c r="B105" s="4">
        <v>4</v>
      </c>
      <c r="C105" s="10"/>
      <c r="F105" s="5" t="e">
        <f t="shared" si="4"/>
        <v>#DIV/0!</v>
      </c>
      <c r="I105" s="6"/>
      <c r="J105" s="6"/>
      <c r="K105" s="6"/>
      <c r="L105" s="10" t="s">
        <v>95</v>
      </c>
      <c r="M105">
        <v>3</v>
      </c>
      <c r="N105">
        <v>3</v>
      </c>
    </row>
    <row r="106" spans="1:14" hidden="1" x14ac:dyDescent="0.15">
      <c r="A106" s="3"/>
      <c r="B106" s="4">
        <v>4</v>
      </c>
      <c r="C106" s="10"/>
      <c r="F106" s="5" t="e">
        <f t="shared" si="4"/>
        <v>#DIV/0!</v>
      </c>
      <c r="G106" s="10"/>
      <c r="I106" s="6"/>
      <c r="J106" s="6"/>
      <c r="K106" s="6"/>
      <c r="M106">
        <f>SUM(M96:M105)</f>
        <v>10</v>
      </c>
      <c r="N106">
        <f>SUM(N96:N105)</f>
        <v>21</v>
      </c>
    </row>
    <row r="107" spans="1:14" hidden="1" x14ac:dyDescent="0.15">
      <c r="A107" s="3"/>
      <c r="B107" s="4">
        <v>4</v>
      </c>
      <c r="C107" s="10"/>
      <c r="F107" s="5" t="e">
        <f t="shared" si="4"/>
        <v>#DIV/0!</v>
      </c>
      <c r="G107" s="10"/>
      <c r="I107" s="6"/>
      <c r="J107" s="6"/>
      <c r="K107" s="6"/>
    </row>
    <row r="108" spans="1:14" x14ac:dyDescent="0.15">
      <c r="B108" s="20" t="s">
        <v>19</v>
      </c>
      <c r="C108" s="20"/>
      <c r="D108" s="4">
        <f>SUM(D86:D107)</f>
        <v>1053</v>
      </c>
      <c r="E108" s="4">
        <f>SUM(E86:E107)</f>
        <v>1173</v>
      </c>
      <c r="F108" s="5">
        <f t="shared" si="4"/>
        <v>0.47304582210242585</v>
      </c>
      <c r="H108" s="2" t="s">
        <v>21</v>
      </c>
      <c r="I108" s="6">
        <f>D100</f>
        <v>25</v>
      </c>
      <c r="J108" s="6">
        <f>E100</f>
        <v>36</v>
      </c>
      <c r="K108" s="7">
        <f>I108/(I108+J108)</f>
        <v>0.4098360655737705</v>
      </c>
    </row>
    <row r="109" spans="1:14" x14ac:dyDescent="0.15">
      <c r="B109" s="2"/>
      <c r="D109" s="3"/>
      <c r="I109" s="6"/>
      <c r="J109" s="6"/>
      <c r="K109" s="6"/>
    </row>
    <row r="110" spans="1:14" x14ac:dyDescent="0.15">
      <c r="B110" s="2"/>
      <c r="D110" s="3"/>
    </row>
    <row r="111" spans="1:14" x14ac:dyDescent="0.15">
      <c r="B111" s="20"/>
      <c r="C111" s="20"/>
    </row>
    <row r="113" spans="1:11" x14ac:dyDescent="0.15">
      <c r="A113" s="1" t="s">
        <v>10</v>
      </c>
      <c r="B113" s="1" t="s">
        <v>11</v>
      </c>
      <c r="C113" s="2" t="s">
        <v>12</v>
      </c>
      <c r="D113" s="1" t="s">
        <v>13</v>
      </c>
      <c r="E113" s="1" t="s">
        <v>14</v>
      </c>
      <c r="F113" s="1" t="s">
        <v>15</v>
      </c>
      <c r="G113" s="2" t="s">
        <v>16</v>
      </c>
      <c r="H113" s="2" t="s">
        <v>17</v>
      </c>
      <c r="I113" s="1" t="s">
        <v>13</v>
      </c>
      <c r="J113" s="1" t="s">
        <v>14</v>
      </c>
      <c r="K113" s="1" t="s">
        <v>8</v>
      </c>
    </row>
    <row r="114" spans="1:11" x14ac:dyDescent="0.15">
      <c r="A114" s="3">
        <v>2010</v>
      </c>
      <c r="B114" s="4">
        <v>5</v>
      </c>
      <c r="C114" s="10" t="s">
        <v>96</v>
      </c>
      <c r="D114" s="4">
        <v>83</v>
      </c>
      <c r="E114" s="4">
        <v>79</v>
      </c>
      <c r="F114" s="5">
        <f t="shared" ref="F114:F135" si="5">D114/(D114+E114)</f>
        <v>0.51234567901234573</v>
      </c>
      <c r="G114" s="10" t="s">
        <v>102</v>
      </c>
      <c r="H114" s="10" t="s">
        <v>111</v>
      </c>
      <c r="I114" s="6">
        <f>D114</f>
        <v>83</v>
      </c>
      <c r="J114" s="6">
        <f>E114</f>
        <v>79</v>
      </c>
      <c r="K114" s="7">
        <f>I114/(I114+J114)</f>
        <v>0.51234567901234573</v>
      </c>
    </row>
    <row r="115" spans="1:11" x14ac:dyDescent="0.15">
      <c r="A115" s="3">
        <v>2011</v>
      </c>
      <c r="B115" s="4">
        <v>5</v>
      </c>
      <c r="C115" s="10" t="s">
        <v>97</v>
      </c>
      <c r="D115" s="4">
        <v>80</v>
      </c>
      <c r="E115" s="4">
        <v>82</v>
      </c>
      <c r="F115" s="5">
        <f t="shared" si="5"/>
        <v>0.49382716049382713</v>
      </c>
      <c r="G115" s="10" t="s">
        <v>103</v>
      </c>
    </row>
    <row r="116" spans="1:11" x14ac:dyDescent="0.15">
      <c r="A116" s="3">
        <v>2012</v>
      </c>
      <c r="B116" s="4">
        <v>5</v>
      </c>
      <c r="C116" s="10" t="s">
        <v>98</v>
      </c>
      <c r="D116" s="4">
        <v>76</v>
      </c>
      <c r="E116" s="4">
        <v>86</v>
      </c>
      <c r="F116" s="5">
        <f t="shared" si="5"/>
        <v>0.46913580246913578</v>
      </c>
      <c r="G116" s="10" t="s">
        <v>103</v>
      </c>
    </row>
    <row r="117" spans="1:11" x14ac:dyDescent="0.15">
      <c r="A117" s="3">
        <v>2013</v>
      </c>
      <c r="B117" s="4">
        <v>5</v>
      </c>
      <c r="C117" s="10" t="s">
        <v>98</v>
      </c>
      <c r="D117" s="4">
        <v>97</v>
      </c>
      <c r="E117" s="4">
        <v>65</v>
      </c>
      <c r="F117" s="5">
        <f t="shared" si="5"/>
        <v>0.59876543209876543</v>
      </c>
      <c r="G117" s="10" t="s">
        <v>103</v>
      </c>
      <c r="I117" s="6"/>
      <c r="J117" s="6"/>
      <c r="K117" s="6"/>
    </row>
    <row r="118" spans="1:11" x14ac:dyDescent="0.15">
      <c r="A118" s="3">
        <v>2014</v>
      </c>
      <c r="B118" s="4">
        <v>5</v>
      </c>
      <c r="C118" s="10" t="s">
        <v>98</v>
      </c>
      <c r="D118" s="4">
        <v>86</v>
      </c>
      <c r="E118" s="4">
        <v>76</v>
      </c>
      <c r="F118" s="5">
        <f t="shared" si="5"/>
        <v>0.53086419753086422</v>
      </c>
      <c r="G118" s="10" t="s">
        <v>103</v>
      </c>
      <c r="H118" s="10"/>
      <c r="I118" s="6"/>
      <c r="J118" s="6"/>
      <c r="K118" s="6"/>
    </row>
    <row r="119" spans="1:11" x14ac:dyDescent="0.15">
      <c r="A119" s="8">
        <v>2015</v>
      </c>
      <c r="B119" s="4">
        <v>5</v>
      </c>
      <c r="C119" s="10" t="s">
        <v>98</v>
      </c>
      <c r="D119" s="4">
        <v>92</v>
      </c>
      <c r="E119" s="4">
        <v>70</v>
      </c>
      <c r="F119" s="5">
        <f t="shared" si="5"/>
        <v>0.5679012345679012</v>
      </c>
      <c r="G119" s="10" t="s">
        <v>103</v>
      </c>
      <c r="I119" s="6"/>
      <c r="J119" s="6"/>
      <c r="K119" s="6"/>
    </row>
    <row r="120" spans="1:11" x14ac:dyDescent="0.15">
      <c r="A120" s="8">
        <v>2016</v>
      </c>
      <c r="B120" s="4">
        <v>5</v>
      </c>
      <c r="C120" s="10" t="s">
        <v>98</v>
      </c>
      <c r="D120" s="4">
        <v>97</v>
      </c>
      <c r="E120" s="4">
        <v>65</v>
      </c>
      <c r="F120" s="5">
        <f t="shared" si="5"/>
        <v>0.59876543209876543</v>
      </c>
      <c r="G120" s="10" t="s">
        <v>103</v>
      </c>
      <c r="I120" s="6"/>
      <c r="J120" s="6"/>
      <c r="K120" s="6"/>
    </row>
    <row r="121" spans="1:11" x14ac:dyDescent="0.15">
      <c r="A121" s="3">
        <v>2017</v>
      </c>
      <c r="B121" s="4">
        <v>5</v>
      </c>
      <c r="C121" s="10" t="s">
        <v>98</v>
      </c>
      <c r="D121" s="4">
        <v>89</v>
      </c>
      <c r="E121" s="4">
        <v>73</v>
      </c>
      <c r="F121" s="5">
        <f t="shared" si="5"/>
        <v>0.54938271604938271</v>
      </c>
      <c r="G121" s="10" t="s">
        <v>103</v>
      </c>
      <c r="I121" s="6"/>
      <c r="J121" s="6"/>
      <c r="K121" s="6"/>
    </row>
    <row r="122" spans="1:11" x14ac:dyDescent="0.15">
      <c r="A122" s="3">
        <v>2018</v>
      </c>
      <c r="B122" s="4">
        <v>5</v>
      </c>
      <c r="C122" s="10" t="s">
        <v>98</v>
      </c>
      <c r="D122" s="4">
        <v>72</v>
      </c>
      <c r="E122" s="4">
        <v>90</v>
      </c>
      <c r="F122" s="5">
        <f t="shared" si="5"/>
        <v>0.44444444444444442</v>
      </c>
      <c r="G122" s="10" t="s">
        <v>103</v>
      </c>
      <c r="I122" s="6"/>
      <c r="J122" s="6"/>
      <c r="K122" s="6"/>
    </row>
    <row r="123" spans="1:11" x14ac:dyDescent="0.15">
      <c r="A123" s="3">
        <v>2019</v>
      </c>
      <c r="B123" s="4">
        <v>5</v>
      </c>
      <c r="C123" s="10" t="s">
        <v>98</v>
      </c>
      <c r="D123" s="4">
        <v>76</v>
      </c>
      <c r="E123" s="4">
        <v>86</v>
      </c>
      <c r="F123" s="5">
        <f t="shared" si="5"/>
        <v>0.46913580246913578</v>
      </c>
      <c r="G123" s="10" t="s">
        <v>103</v>
      </c>
      <c r="H123" s="10" t="s">
        <v>108</v>
      </c>
      <c r="I123" s="6">
        <f>SUM(D115:D123)</f>
        <v>765</v>
      </c>
      <c r="J123" s="6">
        <f>SUM(E115:E123)</f>
        <v>693</v>
      </c>
      <c r="K123" s="7">
        <f>I123/(I123+J123)</f>
        <v>0.52469135802469136</v>
      </c>
    </row>
    <row r="124" spans="1:11" x14ac:dyDescent="0.15">
      <c r="A124" s="3">
        <v>2020</v>
      </c>
      <c r="B124" s="4">
        <v>5</v>
      </c>
      <c r="C124" s="10" t="s">
        <v>99</v>
      </c>
      <c r="D124" s="4">
        <v>55</v>
      </c>
      <c r="E124" s="4">
        <v>65</v>
      </c>
      <c r="F124" s="5">
        <f t="shared" si="5"/>
        <v>0.45833333333333331</v>
      </c>
      <c r="G124" s="10" t="s">
        <v>104</v>
      </c>
      <c r="H124" s="10" t="s">
        <v>109</v>
      </c>
      <c r="I124" s="6">
        <f>D124</f>
        <v>55</v>
      </c>
      <c r="J124" s="6">
        <f>E124</f>
        <v>65</v>
      </c>
      <c r="K124" s="7">
        <f>I124/(I124+J124)</f>
        <v>0.45833333333333331</v>
      </c>
    </row>
    <row r="125" spans="1:11" x14ac:dyDescent="0.15">
      <c r="A125" s="3">
        <v>2021</v>
      </c>
      <c r="B125" s="4">
        <v>5</v>
      </c>
      <c r="C125" s="10" t="s">
        <v>100</v>
      </c>
      <c r="D125" s="4">
        <v>84</v>
      </c>
      <c r="E125" s="4">
        <v>78</v>
      </c>
      <c r="F125" s="5">
        <f t="shared" si="5"/>
        <v>0.51851851851851849</v>
      </c>
      <c r="G125" s="10" t="s">
        <v>105</v>
      </c>
      <c r="H125" s="10" t="s">
        <v>110</v>
      </c>
      <c r="I125" s="6">
        <f>D125</f>
        <v>84</v>
      </c>
      <c r="J125" s="6">
        <f>E125</f>
        <v>78</v>
      </c>
      <c r="K125" s="7">
        <f>I125/(I125+J125)</f>
        <v>0.51851851851851849</v>
      </c>
    </row>
    <row r="126" spans="1:11" x14ac:dyDescent="0.15">
      <c r="A126" s="3">
        <v>2022</v>
      </c>
      <c r="B126" s="4">
        <v>5</v>
      </c>
      <c r="C126" s="10" t="s">
        <v>101</v>
      </c>
      <c r="D126" s="4">
        <v>85</v>
      </c>
      <c r="E126" s="4">
        <v>77</v>
      </c>
      <c r="F126" s="5">
        <f t="shared" si="5"/>
        <v>0.52469135802469136</v>
      </c>
      <c r="G126" s="10" t="s">
        <v>106</v>
      </c>
      <c r="I126" s="6"/>
      <c r="J126" s="6"/>
      <c r="K126" s="6"/>
    </row>
    <row r="127" spans="1:11" x14ac:dyDescent="0.15">
      <c r="A127" s="3">
        <v>2023</v>
      </c>
      <c r="B127" s="4">
        <v>5</v>
      </c>
      <c r="C127" s="10" t="s">
        <v>165</v>
      </c>
      <c r="D127" s="4">
        <v>70</v>
      </c>
      <c r="E127" s="4">
        <v>92</v>
      </c>
      <c r="F127" s="5">
        <f t="shared" si="5"/>
        <v>0.43209876543209874</v>
      </c>
      <c r="G127" s="10" t="s">
        <v>106</v>
      </c>
      <c r="I127" s="6"/>
      <c r="J127" s="6"/>
      <c r="K127" s="6"/>
    </row>
    <row r="128" spans="1:11" hidden="1" x14ac:dyDescent="0.15">
      <c r="A128" s="11">
        <v>2024</v>
      </c>
      <c r="B128" s="4">
        <v>5</v>
      </c>
      <c r="F128" s="5" t="e">
        <f t="shared" si="5"/>
        <v>#DIV/0!</v>
      </c>
      <c r="I128" s="6"/>
      <c r="J128" s="6"/>
      <c r="K128" s="6"/>
    </row>
    <row r="129" spans="1:11" hidden="1" x14ac:dyDescent="0.15">
      <c r="A129" s="3">
        <v>2025</v>
      </c>
      <c r="B129" s="4">
        <v>5</v>
      </c>
      <c r="F129" s="5" t="e">
        <f t="shared" si="5"/>
        <v>#DIV/0!</v>
      </c>
      <c r="H129" s="10"/>
      <c r="I129" s="6"/>
      <c r="J129" s="6"/>
      <c r="K129" s="7"/>
    </row>
    <row r="130" spans="1:11" hidden="1" x14ac:dyDescent="0.15">
      <c r="A130" s="3">
        <v>2026</v>
      </c>
      <c r="B130" s="4">
        <v>5</v>
      </c>
      <c r="F130" s="5" t="e">
        <f t="shared" si="5"/>
        <v>#DIV/0!</v>
      </c>
      <c r="I130" s="6"/>
      <c r="J130" s="6"/>
      <c r="K130" s="6"/>
    </row>
    <row r="131" spans="1:11" hidden="1" x14ac:dyDescent="0.15">
      <c r="A131" s="3"/>
      <c r="B131" s="4">
        <v>5</v>
      </c>
      <c r="F131" s="5" t="e">
        <f t="shared" si="5"/>
        <v>#DIV/0!</v>
      </c>
      <c r="I131" s="6"/>
      <c r="J131" s="6"/>
      <c r="K131" s="6"/>
    </row>
    <row r="132" spans="1:11" hidden="1" x14ac:dyDescent="0.15">
      <c r="A132" s="3"/>
      <c r="B132" s="4">
        <v>5</v>
      </c>
      <c r="F132" s="5" t="e">
        <f t="shared" si="5"/>
        <v>#DIV/0!</v>
      </c>
      <c r="I132" s="6"/>
      <c r="J132" s="6"/>
      <c r="K132" s="6"/>
    </row>
    <row r="133" spans="1:11" hidden="1" x14ac:dyDescent="0.15">
      <c r="A133" s="3"/>
      <c r="B133" s="4">
        <v>5</v>
      </c>
      <c r="F133" s="5" t="e">
        <f t="shared" si="5"/>
        <v>#DIV/0!</v>
      </c>
      <c r="H133" s="10"/>
      <c r="I133" s="6"/>
      <c r="J133" s="6"/>
      <c r="K133" s="7"/>
    </row>
    <row r="134" spans="1:11" hidden="1" x14ac:dyDescent="0.15">
      <c r="A134" s="3"/>
      <c r="B134" s="4">
        <v>5</v>
      </c>
      <c r="C134" s="10"/>
      <c r="F134" s="5" t="e">
        <f t="shared" si="5"/>
        <v>#DIV/0!</v>
      </c>
      <c r="G134" s="10"/>
      <c r="H134" s="10"/>
      <c r="I134" s="6"/>
      <c r="J134" s="6"/>
      <c r="K134" s="7"/>
    </row>
    <row r="135" spans="1:11" hidden="1" x14ac:dyDescent="0.15">
      <c r="A135" s="3"/>
      <c r="B135" s="4">
        <v>5</v>
      </c>
      <c r="C135" s="10"/>
      <c r="F135" s="5" t="e">
        <f t="shared" si="5"/>
        <v>#DIV/0!</v>
      </c>
      <c r="G135" s="10"/>
      <c r="H135" s="10"/>
      <c r="I135" s="6"/>
      <c r="J135" s="6"/>
      <c r="K135" s="7"/>
    </row>
    <row r="136" spans="1:11" x14ac:dyDescent="0.15">
      <c r="B136" s="20" t="s">
        <v>19</v>
      </c>
      <c r="C136" s="20"/>
      <c r="D136" s="4">
        <f>SUM(D114:D135)</f>
        <v>1142</v>
      </c>
      <c r="E136" s="4">
        <f>SUM(E114:E135)</f>
        <v>1084</v>
      </c>
      <c r="F136" s="5">
        <f>D136/(D136+E136)</f>
        <v>0.51302785265049411</v>
      </c>
      <c r="H136" s="2" t="s">
        <v>107</v>
      </c>
      <c r="I136" s="6">
        <f>SUM(D126:D132)</f>
        <v>155</v>
      </c>
      <c r="J136" s="6">
        <f>SUM(E126:E132)</f>
        <v>169</v>
      </c>
      <c r="K136" s="7">
        <f>I136/(I136+J136)</f>
        <v>0.47839506172839508</v>
      </c>
    </row>
    <row r="137" spans="1:11" x14ac:dyDescent="0.15">
      <c r="B137" s="2"/>
      <c r="D137" s="3"/>
      <c r="E137" s="2"/>
      <c r="G137" s="4"/>
    </row>
    <row r="138" spans="1:11" x14ac:dyDescent="0.15">
      <c r="B138" s="2"/>
      <c r="D138" s="3"/>
      <c r="E138" s="2"/>
      <c r="G138" s="4"/>
    </row>
    <row r="139" spans="1:11" x14ac:dyDescent="0.15">
      <c r="B139" s="20"/>
      <c r="C139" s="20"/>
      <c r="D139" s="18"/>
      <c r="E139" s="18"/>
      <c r="F139" s="18"/>
      <c r="G139" s="4"/>
    </row>
    <row r="141" spans="1:11" x14ac:dyDescent="0.15">
      <c r="A141" s="1" t="s">
        <v>10</v>
      </c>
      <c r="B141" s="1" t="s">
        <v>11</v>
      </c>
      <c r="C141" s="2" t="s">
        <v>12</v>
      </c>
      <c r="D141" s="1" t="s">
        <v>13</v>
      </c>
      <c r="E141" s="1" t="s">
        <v>14</v>
      </c>
      <c r="F141" s="1" t="s">
        <v>15</v>
      </c>
      <c r="G141" s="2" t="s">
        <v>16</v>
      </c>
      <c r="H141" s="2" t="s">
        <v>17</v>
      </c>
      <c r="I141" s="1" t="s">
        <v>13</v>
      </c>
      <c r="J141" s="1" t="s">
        <v>14</v>
      </c>
      <c r="K141" s="1" t="s">
        <v>8</v>
      </c>
    </row>
    <row r="142" spans="1:11" x14ac:dyDescent="0.15">
      <c r="A142" s="3">
        <v>2010</v>
      </c>
      <c r="B142" s="4">
        <v>6</v>
      </c>
      <c r="C142" s="10" t="s">
        <v>114</v>
      </c>
      <c r="D142" s="4">
        <v>93</v>
      </c>
      <c r="E142" s="4">
        <v>69</v>
      </c>
      <c r="F142" s="5">
        <f t="shared" ref="F142:F163" si="6">D142/(D142+E142)</f>
        <v>0.57407407407407407</v>
      </c>
      <c r="G142" s="10" t="s">
        <v>122</v>
      </c>
      <c r="H142" s="10" t="s">
        <v>158</v>
      </c>
      <c r="I142" s="6">
        <f t="shared" ref="I142:J144" si="7">SUM(D142)</f>
        <v>93</v>
      </c>
      <c r="J142" s="6">
        <f t="shared" si="7"/>
        <v>69</v>
      </c>
      <c r="K142" s="7">
        <f>I142/(I142+J142)</f>
        <v>0.57407407407407407</v>
      </c>
    </row>
    <row r="143" spans="1:11" x14ac:dyDescent="0.15">
      <c r="A143" s="3">
        <v>2011</v>
      </c>
      <c r="B143" s="4">
        <v>6</v>
      </c>
      <c r="C143" s="10" t="s">
        <v>115</v>
      </c>
      <c r="D143" s="4">
        <v>96</v>
      </c>
      <c r="E143" s="4">
        <v>66</v>
      </c>
      <c r="F143" s="5">
        <f t="shared" si="6"/>
        <v>0.59259259259259256</v>
      </c>
      <c r="G143" s="10" t="s">
        <v>123</v>
      </c>
      <c r="H143" s="10" t="s">
        <v>159</v>
      </c>
      <c r="I143" s="6">
        <f t="shared" si="7"/>
        <v>96</v>
      </c>
      <c r="J143" s="6">
        <f t="shared" si="7"/>
        <v>66</v>
      </c>
      <c r="K143" s="7">
        <f>I143/(I143+J143)</f>
        <v>0.59259259259259256</v>
      </c>
    </row>
    <row r="144" spans="1:11" x14ac:dyDescent="0.15">
      <c r="A144" s="3">
        <v>2012</v>
      </c>
      <c r="B144" s="4">
        <v>6</v>
      </c>
      <c r="C144" s="10" t="s">
        <v>116</v>
      </c>
      <c r="D144" s="4">
        <v>91</v>
      </c>
      <c r="E144" s="4">
        <v>71</v>
      </c>
      <c r="F144" s="5">
        <f t="shared" si="6"/>
        <v>0.56172839506172845</v>
      </c>
      <c r="G144" s="10" t="s">
        <v>124</v>
      </c>
      <c r="H144" s="10" t="s">
        <v>160</v>
      </c>
      <c r="I144" s="6">
        <f t="shared" si="7"/>
        <v>91</v>
      </c>
      <c r="J144" s="6">
        <f t="shared" si="7"/>
        <v>71</v>
      </c>
      <c r="K144" s="7">
        <f>I144/(I144+J144)</f>
        <v>0.56172839506172845</v>
      </c>
    </row>
    <row r="145" spans="1:11" x14ac:dyDescent="0.15">
      <c r="A145" s="3">
        <v>2013</v>
      </c>
      <c r="B145" s="4">
        <v>6</v>
      </c>
      <c r="C145" s="10" t="s">
        <v>117</v>
      </c>
      <c r="D145" s="4">
        <v>79</v>
      </c>
      <c r="E145" s="4">
        <v>83</v>
      </c>
      <c r="F145" s="5">
        <f t="shared" si="6"/>
        <v>0.48765432098765432</v>
      </c>
      <c r="G145" s="10" t="s">
        <v>125</v>
      </c>
    </row>
    <row r="146" spans="1:11" x14ac:dyDescent="0.15">
      <c r="A146" s="3">
        <v>2014</v>
      </c>
      <c r="B146" s="4">
        <v>6</v>
      </c>
      <c r="C146" s="10" t="s">
        <v>117</v>
      </c>
      <c r="D146" s="4">
        <v>89</v>
      </c>
      <c r="E146" s="4">
        <v>73</v>
      </c>
      <c r="F146" s="5">
        <f t="shared" si="6"/>
        <v>0.54938271604938271</v>
      </c>
      <c r="G146" s="10" t="s">
        <v>125</v>
      </c>
      <c r="H146" s="10" t="s">
        <v>133</v>
      </c>
      <c r="I146" s="6">
        <f>SUM(D145:D146)</f>
        <v>168</v>
      </c>
      <c r="J146" s="6">
        <f>SUM(E145:E146)</f>
        <v>156</v>
      </c>
      <c r="K146" s="7">
        <f>I146/(I146+J146)</f>
        <v>0.51851851851851849</v>
      </c>
    </row>
    <row r="147" spans="1:11" x14ac:dyDescent="0.15">
      <c r="A147" s="11">
        <v>2015</v>
      </c>
      <c r="B147" s="4">
        <v>6</v>
      </c>
      <c r="C147" s="10" t="s">
        <v>118</v>
      </c>
      <c r="D147" s="4">
        <v>80</v>
      </c>
      <c r="E147" s="4">
        <v>82</v>
      </c>
      <c r="F147" s="5">
        <f t="shared" si="6"/>
        <v>0.49382716049382713</v>
      </c>
      <c r="G147" s="10" t="s">
        <v>126</v>
      </c>
      <c r="H147" s="10" t="s">
        <v>161</v>
      </c>
      <c r="I147" s="6">
        <f>SUM(D147)</f>
        <v>80</v>
      </c>
      <c r="J147" s="6">
        <f>SUM(E147)</f>
        <v>82</v>
      </c>
      <c r="K147" s="7">
        <f>I147/(I147+J147)</f>
        <v>0.49382716049382713</v>
      </c>
    </row>
    <row r="148" spans="1:11" x14ac:dyDescent="0.15">
      <c r="A148" s="3">
        <v>2016</v>
      </c>
      <c r="B148" s="4">
        <v>6</v>
      </c>
      <c r="C148" s="10" t="s">
        <v>119</v>
      </c>
      <c r="D148" s="4">
        <v>90</v>
      </c>
      <c r="E148" s="4">
        <v>72</v>
      </c>
      <c r="F148" s="5">
        <f t="shared" si="6"/>
        <v>0.55555555555555558</v>
      </c>
      <c r="G148" s="10" t="s">
        <v>105</v>
      </c>
    </row>
    <row r="149" spans="1:11" x14ac:dyDescent="0.15">
      <c r="A149" s="3">
        <v>2017</v>
      </c>
      <c r="B149" s="4">
        <v>6</v>
      </c>
      <c r="C149" s="10" t="s">
        <v>119</v>
      </c>
      <c r="D149" s="4">
        <v>82</v>
      </c>
      <c r="E149" s="4">
        <v>80</v>
      </c>
      <c r="F149" s="5">
        <f t="shared" si="6"/>
        <v>0.50617283950617287</v>
      </c>
      <c r="G149" s="10" t="s">
        <v>105</v>
      </c>
      <c r="H149" s="10" t="s">
        <v>110</v>
      </c>
      <c r="I149" s="6">
        <f>SUM(D148:D149)</f>
        <v>172</v>
      </c>
      <c r="J149" s="6">
        <f>SUM(E148:E149)</f>
        <v>152</v>
      </c>
      <c r="K149" s="7">
        <f>I149/(I149+J149)</f>
        <v>0.53086419753086422</v>
      </c>
    </row>
    <row r="150" spans="1:11" x14ac:dyDescent="0.15">
      <c r="A150" s="3">
        <v>2018</v>
      </c>
      <c r="B150" s="4">
        <v>6</v>
      </c>
      <c r="C150" s="10" t="s">
        <v>120</v>
      </c>
      <c r="D150" s="4">
        <v>92</v>
      </c>
      <c r="E150" s="4">
        <v>70</v>
      </c>
      <c r="F150" s="5">
        <f t="shared" si="6"/>
        <v>0.5679012345679012</v>
      </c>
      <c r="G150" s="10" t="s">
        <v>127</v>
      </c>
    </row>
    <row r="151" spans="1:11" x14ac:dyDescent="0.15">
      <c r="A151" s="3">
        <v>2019</v>
      </c>
      <c r="B151" s="4">
        <v>6</v>
      </c>
      <c r="C151" s="10" t="s">
        <v>120</v>
      </c>
      <c r="D151" s="4">
        <v>104</v>
      </c>
      <c r="E151" s="4">
        <v>58</v>
      </c>
      <c r="F151" s="5">
        <f t="shared" si="6"/>
        <v>0.64197530864197527</v>
      </c>
      <c r="G151" s="10" t="s">
        <v>127</v>
      </c>
    </row>
    <row r="152" spans="1:11" x14ac:dyDescent="0.15">
      <c r="A152" s="3">
        <v>2020</v>
      </c>
      <c r="B152" s="4">
        <v>6</v>
      </c>
      <c r="C152" s="10" t="s">
        <v>121</v>
      </c>
      <c r="D152" s="4">
        <v>74</v>
      </c>
      <c r="E152" s="4">
        <v>88</v>
      </c>
      <c r="F152" s="5">
        <f t="shared" si="6"/>
        <v>0.4567901234567901</v>
      </c>
      <c r="G152" s="10" t="s">
        <v>127</v>
      </c>
      <c r="K152" s="5"/>
    </row>
    <row r="153" spans="1:11" x14ac:dyDescent="0.15">
      <c r="A153" s="3">
        <v>2021</v>
      </c>
      <c r="B153" s="4">
        <v>6</v>
      </c>
      <c r="C153" s="10" t="s">
        <v>121</v>
      </c>
      <c r="D153" s="4">
        <v>77</v>
      </c>
      <c r="E153" s="4">
        <v>85</v>
      </c>
      <c r="F153" s="5">
        <f t="shared" si="6"/>
        <v>0.47530864197530864</v>
      </c>
      <c r="G153" s="10" t="s">
        <v>127</v>
      </c>
      <c r="K153" s="5"/>
    </row>
    <row r="154" spans="1:11" x14ac:dyDescent="0.15">
      <c r="A154" s="3">
        <v>2022</v>
      </c>
      <c r="B154" s="4">
        <v>6</v>
      </c>
      <c r="C154" s="10" t="s">
        <v>121</v>
      </c>
      <c r="D154" s="4">
        <v>80</v>
      </c>
      <c r="E154" s="4">
        <v>82</v>
      </c>
      <c r="F154" s="5">
        <f t="shared" si="6"/>
        <v>0.49382716049382713</v>
      </c>
      <c r="G154" s="10" t="s">
        <v>127</v>
      </c>
      <c r="K154" s="5"/>
    </row>
    <row r="155" spans="1:11" x14ac:dyDescent="0.15">
      <c r="A155" s="3">
        <v>2023</v>
      </c>
      <c r="B155" s="4">
        <v>6</v>
      </c>
      <c r="C155" s="10" t="s">
        <v>121</v>
      </c>
      <c r="D155" s="4">
        <v>71</v>
      </c>
      <c r="E155" s="4">
        <v>97</v>
      </c>
      <c r="F155" s="5">
        <f t="shared" si="6"/>
        <v>0.42261904761904762</v>
      </c>
      <c r="G155" s="10" t="s">
        <v>127</v>
      </c>
      <c r="K155" s="5"/>
    </row>
    <row r="156" spans="1:11" hidden="1" x14ac:dyDescent="0.15">
      <c r="A156" s="11">
        <v>2024</v>
      </c>
      <c r="B156" s="4">
        <v>6</v>
      </c>
      <c r="C156" s="10"/>
      <c r="F156" s="5" t="e">
        <f t="shared" si="6"/>
        <v>#DIV/0!</v>
      </c>
      <c r="K156" s="5"/>
    </row>
    <row r="157" spans="1:11" hidden="1" x14ac:dyDescent="0.15">
      <c r="A157" s="3">
        <v>2025</v>
      </c>
      <c r="B157" s="4">
        <v>6</v>
      </c>
      <c r="C157" s="10"/>
      <c r="F157" s="5" t="e">
        <f t="shared" si="6"/>
        <v>#DIV/0!</v>
      </c>
      <c r="K157" s="5"/>
    </row>
    <row r="158" spans="1:11" hidden="1" x14ac:dyDescent="0.15">
      <c r="A158" s="3">
        <v>2026</v>
      </c>
      <c r="B158" s="4">
        <v>6</v>
      </c>
      <c r="C158" s="10"/>
      <c r="F158" s="5" t="e">
        <f t="shared" si="6"/>
        <v>#DIV/0!</v>
      </c>
      <c r="K158" s="5"/>
    </row>
    <row r="159" spans="1:11" hidden="1" x14ac:dyDescent="0.15">
      <c r="A159" s="3"/>
      <c r="B159" s="4">
        <v>6</v>
      </c>
      <c r="F159" s="5" t="e">
        <f t="shared" si="6"/>
        <v>#DIV/0!</v>
      </c>
      <c r="K159" s="5"/>
    </row>
    <row r="160" spans="1:11" hidden="1" x14ac:dyDescent="0.15">
      <c r="A160" s="3"/>
      <c r="B160" s="4">
        <v>6</v>
      </c>
      <c r="F160" s="5" t="e">
        <f t="shared" si="6"/>
        <v>#DIV/0!</v>
      </c>
      <c r="K160" s="5"/>
    </row>
    <row r="161" spans="1:11" hidden="1" x14ac:dyDescent="0.15">
      <c r="A161" s="3"/>
      <c r="B161" s="4">
        <v>6</v>
      </c>
      <c r="F161" s="5" t="e">
        <f t="shared" si="6"/>
        <v>#DIV/0!</v>
      </c>
      <c r="K161" s="5"/>
    </row>
    <row r="162" spans="1:11" hidden="1" x14ac:dyDescent="0.15">
      <c r="A162" s="3"/>
      <c r="B162" s="4">
        <v>6</v>
      </c>
      <c r="C162" s="10"/>
      <c r="F162" s="5" t="e">
        <f t="shared" si="6"/>
        <v>#DIV/0!</v>
      </c>
      <c r="G162" s="10"/>
      <c r="K162" s="5"/>
    </row>
    <row r="163" spans="1:11" hidden="1" x14ac:dyDescent="0.15">
      <c r="A163" s="3"/>
      <c r="B163" s="4">
        <v>6</v>
      </c>
      <c r="C163" s="10"/>
      <c r="F163" s="5" t="e">
        <f t="shared" si="6"/>
        <v>#DIV/0!</v>
      </c>
      <c r="G163" s="10"/>
      <c r="K163" s="5"/>
    </row>
    <row r="164" spans="1:11" x14ac:dyDescent="0.15">
      <c r="B164" s="20" t="s">
        <v>19</v>
      </c>
      <c r="C164" s="20"/>
      <c r="D164" s="4">
        <f>SUM(D142:D163)</f>
        <v>1198</v>
      </c>
      <c r="E164" s="4">
        <f>SUM(E142:E163)</f>
        <v>1076</v>
      </c>
      <c r="F164" s="5">
        <f>D164/(D164+E164)</f>
        <v>0.52682497801231309</v>
      </c>
      <c r="H164" s="2" t="s">
        <v>20</v>
      </c>
      <c r="I164" s="6">
        <f>SUM(D150:D163)</f>
        <v>498</v>
      </c>
      <c r="J164" s="6">
        <f>SUM(E150:E163)</f>
        <v>480</v>
      </c>
      <c r="K164" s="7">
        <f>I164/(I164+J164)</f>
        <v>0.50920245398773001</v>
      </c>
    </row>
    <row r="165" spans="1:11" x14ac:dyDescent="0.15">
      <c r="B165" s="2"/>
      <c r="D165"/>
      <c r="E165" s="2"/>
    </row>
    <row r="166" spans="1:11" x14ac:dyDescent="0.15">
      <c r="B166" s="2"/>
      <c r="D166"/>
      <c r="E166" s="2"/>
    </row>
    <row r="167" spans="1:11" x14ac:dyDescent="0.15">
      <c r="B167" s="20"/>
      <c r="C167" s="20"/>
      <c r="D167" s="18"/>
      <c r="E167" s="18"/>
      <c r="F167" s="18"/>
    </row>
    <row r="169" spans="1:11" x14ac:dyDescent="0.15">
      <c r="A169" s="1" t="s">
        <v>10</v>
      </c>
      <c r="B169" s="1" t="s">
        <v>11</v>
      </c>
      <c r="C169" s="2" t="s">
        <v>12</v>
      </c>
      <c r="D169" s="1" t="s">
        <v>13</v>
      </c>
      <c r="E169" s="1" t="s">
        <v>14</v>
      </c>
      <c r="F169" s="1" t="s">
        <v>15</v>
      </c>
      <c r="G169" s="2" t="s">
        <v>16</v>
      </c>
      <c r="H169" s="2" t="s">
        <v>17</v>
      </c>
      <c r="I169" s="1" t="s">
        <v>13</v>
      </c>
      <c r="J169" s="1" t="s">
        <v>14</v>
      </c>
      <c r="K169" s="1" t="s">
        <v>8</v>
      </c>
    </row>
    <row r="170" spans="1:11" x14ac:dyDescent="0.15">
      <c r="A170" s="3">
        <v>2010</v>
      </c>
      <c r="B170" s="4">
        <v>7</v>
      </c>
      <c r="C170" s="10" t="s">
        <v>135</v>
      </c>
      <c r="D170" s="4">
        <v>84</v>
      </c>
      <c r="E170" s="4">
        <v>78</v>
      </c>
      <c r="F170" s="5">
        <f t="shared" ref="F170:F192" si="8">D170/(D170+E170)</f>
        <v>0.51851851851851849</v>
      </c>
      <c r="G170" s="10" t="s">
        <v>128</v>
      </c>
    </row>
    <row r="171" spans="1:11" x14ac:dyDescent="0.15">
      <c r="A171" s="3">
        <v>2011</v>
      </c>
      <c r="B171" s="4">
        <v>7</v>
      </c>
      <c r="C171" s="10" t="s">
        <v>135</v>
      </c>
      <c r="D171" s="4">
        <v>84</v>
      </c>
      <c r="E171" s="4">
        <v>78</v>
      </c>
      <c r="F171" s="5">
        <f t="shared" si="8"/>
        <v>0.51851851851851849</v>
      </c>
      <c r="G171" s="10" t="s">
        <v>128</v>
      </c>
      <c r="H171" s="10"/>
      <c r="I171" s="6"/>
      <c r="J171" s="6"/>
      <c r="K171" s="6"/>
    </row>
    <row r="172" spans="1:11" x14ac:dyDescent="0.15">
      <c r="A172" s="3">
        <v>2012</v>
      </c>
      <c r="B172" s="4">
        <v>7</v>
      </c>
      <c r="C172" s="10" t="s">
        <v>135</v>
      </c>
      <c r="D172" s="4">
        <v>79</v>
      </c>
      <c r="E172" s="4">
        <v>83</v>
      </c>
      <c r="F172" s="5">
        <f t="shared" si="8"/>
        <v>0.48765432098765432</v>
      </c>
      <c r="G172" s="10" t="s">
        <v>128</v>
      </c>
      <c r="I172" s="6"/>
      <c r="J172" s="6"/>
      <c r="K172" s="6"/>
    </row>
    <row r="173" spans="1:11" x14ac:dyDescent="0.15">
      <c r="A173" s="3">
        <v>2013</v>
      </c>
      <c r="B173" s="4">
        <v>7</v>
      </c>
      <c r="C173" s="10" t="s">
        <v>135</v>
      </c>
      <c r="D173" s="4">
        <v>79</v>
      </c>
      <c r="E173" s="4">
        <v>83</v>
      </c>
      <c r="F173" s="5">
        <f t="shared" si="8"/>
        <v>0.48765432098765432</v>
      </c>
      <c r="G173" s="10" t="s">
        <v>128</v>
      </c>
      <c r="I173" s="6"/>
      <c r="J173" s="6"/>
      <c r="K173" s="6"/>
    </row>
    <row r="174" spans="1:11" x14ac:dyDescent="0.15">
      <c r="A174" s="3">
        <v>2014</v>
      </c>
      <c r="B174" s="4">
        <v>7</v>
      </c>
      <c r="C174" s="10" t="s">
        <v>135</v>
      </c>
      <c r="D174" s="4">
        <v>78</v>
      </c>
      <c r="E174" s="4">
        <v>84</v>
      </c>
      <c r="F174" s="5">
        <f t="shared" si="8"/>
        <v>0.48148148148148145</v>
      </c>
      <c r="G174" s="10" t="s">
        <v>128</v>
      </c>
      <c r="I174" s="6"/>
      <c r="J174" s="6"/>
      <c r="K174" s="6"/>
    </row>
    <row r="175" spans="1:11" x14ac:dyDescent="0.15">
      <c r="A175" s="11">
        <v>2015</v>
      </c>
      <c r="B175" s="4">
        <v>7</v>
      </c>
      <c r="C175" s="10" t="s">
        <v>135</v>
      </c>
      <c r="D175" s="4">
        <v>80</v>
      </c>
      <c r="E175" s="4">
        <v>82</v>
      </c>
      <c r="F175" s="5">
        <f t="shared" si="8"/>
        <v>0.49382716049382713</v>
      </c>
      <c r="G175" s="10" t="s">
        <v>128</v>
      </c>
      <c r="I175" s="6"/>
      <c r="J175" s="6"/>
      <c r="K175" s="6"/>
    </row>
    <row r="176" spans="1:11" x14ac:dyDescent="0.15">
      <c r="A176" s="3">
        <v>2016</v>
      </c>
      <c r="B176" s="4">
        <v>7</v>
      </c>
      <c r="C176" s="10" t="s">
        <v>135</v>
      </c>
      <c r="D176" s="4">
        <v>81</v>
      </c>
      <c r="E176" s="4">
        <v>81</v>
      </c>
      <c r="F176" s="5">
        <f t="shared" si="8"/>
        <v>0.5</v>
      </c>
      <c r="G176" s="10" t="s">
        <v>128</v>
      </c>
      <c r="I176" s="6"/>
      <c r="J176" s="6"/>
      <c r="K176" s="6"/>
    </row>
    <row r="177" spans="1:11" x14ac:dyDescent="0.15">
      <c r="A177" s="3">
        <v>2017</v>
      </c>
      <c r="B177" s="4">
        <v>7</v>
      </c>
      <c r="C177" s="10" t="s">
        <v>135</v>
      </c>
      <c r="D177" s="4">
        <v>90</v>
      </c>
      <c r="E177" s="4">
        <v>72</v>
      </c>
      <c r="F177" s="5">
        <f t="shared" si="8"/>
        <v>0.55555555555555558</v>
      </c>
      <c r="G177" s="10" t="s">
        <v>128</v>
      </c>
      <c r="H177" s="10" t="s">
        <v>133</v>
      </c>
      <c r="I177" s="6">
        <f>SUM(D170:D177)</f>
        <v>655</v>
      </c>
      <c r="J177" s="6">
        <f>SUM(E170:E177)</f>
        <v>641</v>
      </c>
      <c r="K177" s="7">
        <f>I177/(I177+J177)</f>
        <v>0.5054012345679012</v>
      </c>
    </row>
    <row r="178" spans="1:11" x14ac:dyDescent="0.15">
      <c r="A178" s="3">
        <v>2018</v>
      </c>
      <c r="B178" s="4">
        <v>7</v>
      </c>
      <c r="C178" s="10" t="s">
        <v>136</v>
      </c>
      <c r="D178" s="4">
        <v>81</v>
      </c>
      <c r="E178" s="4">
        <v>81</v>
      </c>
      <c r="F178" s="5">
        <f t="shared" si="8"/>
        <v>0.5</v>
      </c>
      <c r="G178" s="10" t="s">
        <v>129</v>
      </c>
      <c r="H178" s="10" t="s">
        <v>132</v>
      </c>
      <c r="I178" s="6">
        <f>D178</f>
        <v>81</v>
      </c>
      <c r="J178" s="6">
        <f>E178</f>
        <v>81</v>
      </c>
      <c r="K178" s="7">
        <f>I178/(I178+J178)</f>
        <v>0.5</v>
      </c>
    </row>
    <row r="179" spans="1:11" x14ac:dyDescent="0.15">
      <c r="A179" s="3">
        <v>2019</v>
      </c>
      <c r="B179" s="4">
        <v>7</v>
      </c>
      <c r="C179" s="10" t="s">
        <v>137</v>
      </c>
      <c r="D179" s="4">
        <v>82</v>
      </c>
      <c r="E179" s="4">
        <v>80</v>
      </c>
      <c r="F179" s="5">
        <f t="shared" si="8"/>
        <v>0.50617283950617287</v>
      </c>
      <c r="G179" s="10" t="s">
        <v>130</v>
      </c>
      <c r="I179" s="6"/>
      <c r="J179" s="6"/>
      <c r="K179" s="6"/>
    </row>
    <row r="180" spans="1:11" x14ac:dyDescent="0.15">
      <c r="A180" s="3">
        <v>2020</v>
      </c>
      <c r="B180" s="4">
        <v>7</v>
      </c>
      <c r="C180" s="10" t="s">
        <v>138</v>
      </c>
      <c r="D180" s="4">
        <v>78</v>
      </c>
      <c r="E180" s="4">
        <v>84</v>
      </c>
      <c r="F180" s="5">
        <f t="shared" si="8"/>
        <v>0.48148148148148145</v>
      </c>
      <c r="G180" s="10" t="s">
        <v>130</v>
      </c>
      <c r="I180" s="6"/>
      <c r="J180" s="6"/>
      <c r="K180" s="7"/>
    </row>
    <row r="181" spans="1:11" x14ac:dyDescent="0.15">
      <c r="A181" s="3">
        <v>2021</v>
      </c>
      <c r="B181" s="4">
        <v>7</v>
      </c>
      <c r="C181" s="10" t="s">
        <v>139</v>
      </c>
      <c r="D181" s="4">
        <v>67</v>
      </c>
      <c r="E181" s="4">
        <v>95</v>
      </c>
      <c r="F181" s="5">
        <f t="shared" si="8"/>
        <v>0.41358024691358025</v>
      </c>
      <c r="G181" s="10" t="s">
        <v>130</v>
      </c>
      <c r="I181" s="6"/>
      <c r="J181" s="6"/>
      <c r="K181" s="7"/>
    </row>
    <row r="182" spans="1:11" x14ac:dyDescent="0.15">
      <c r="A182" s="8">
        <v>2022</v>
      </c>
      <c r="B182" s="4">
        <v>7</v>
      </c>
      <c r="C182" s="10" t="s">
        <v>140</v>
      </c>
      <c r="D182" s="4">
        <v>58</v>
      </c>
      <c r="E182" s="4">
        <v>104</v>
      </c>
      <c r="F182" s="5">
        <f t="shared" si="8"/>
        <v>0.35802469135802467</v>
      </c>
      <c r="G182" s="10" t="s">
        <v>130</v>
      </c>
      <c r="I182" s="6"/>
      <c r="J182" s="6"/>
      <c r="K182" s="7"/>
    </row>
    <row r="183" spans="1:11" x14ac:dyDescent="0.15">
      <c r="A183" s="3">
        <v>2023</v>
      </c>
      <c r="B183" s="4">
        <v>7</v>
      </c>
      <c r="C183" s="10" t="s">
        <v>134</v>
      </c>
      <c r="D183" s="4">
        <v>96</v>
      </c>
      <c r="E183" s="4">
        <v>66</v>
      </c>
      <c r="F183" s="5">
        <f t="shared" si="8"/>
        <v>0.59259259259259256</v>
      </c>
      <c r="G183" s="10" t="s">
        <v>130</v>
      </c>
      <c r="I183" s="6"/>
      <c r="J183" s="6"/>
      <c r="K183" s="7"/>
    </row>
    <row r="184" spans="1:11" hidden="1" x14ac:dyDescent="0.15">
      <c r="A184" s="11">
        <v>2024</v>
      </c>
      <c r="B184" s="4">
        <v>7</v>
      </c>
      <c r="F184" s="5" t="e">
        <f t="shared" si="8"/>
        <v>#DIV/0!</v>
      </c>
      <c r="I184" s="6"/>
      <c r="J184" s="6"/>
      <c r="K184" s="7"/>
    </row>
    <row r="185" spans="1:11" hidden="1" x14ac:dyDescent="0.15">
      <c r="A185" s="3">
        <v>2025</v>
      </c>
      <c r="B185" s="4">
        <v>7</v>
      </c>
      <c r="F185" s="5" t="e">
        <f t="shared" si="8"/>
        <v>#DIV/0!</v>
      </c>
      <c r="H185" s="10"/>
      <c r="I185" s="6"/>
      <c r="J185" s="6"/>
      <c r="K185" s="7"/>
    </row>
    <row r="186" spans="1:11" hidden="1" x14ac:dyDescent="0.15">
      <c r="A186" s="3">
        <v>2026</v>
      </c>
      <c r="B186" s="4">
        <v>7</v>
      </c>
      <c r="F186" s="5" t="e">
        <f t="shared" si="8"/>
        <v>#DIV/0!</v>
      </c>
      <c r="I186" s="6"/>
      <c r="J186" s="6"/>
      <c r="K186" s="7"/>
    </row>
    <row r="187" spans="1:11" hidden="1" x14ac:dyDescent="0.15">
      <c r="A187" s="3"/>
      <c r="B187" s="4">
        <v>7</v>
      </c>
      <c r="F187" s="5" t="e">
        <f t="shared" si="8"/>
        <v>#DIV/0!</v>
      </c>
      <c r="I187" s="6"/>
      <c r="J187" s="6"/>
      <c r="K187" s="7"/>
    </row>
    <row r="188" spans="1:11" hidden="1" x14ac:dyDescent="0.15">
      <c r="A188" s="3"/>
      <c r="B188" s="4">
        <v>7</v>
      </c>
      <c r="F188" s="5" t="e">
        <f t="shared" si="8"/>
        <v>#DIV/0!</v>
      </c>
      <c r="I188" s="6"/>
      <c r="J188" s="6"/>
      <c r="K188" s="7"/>
    </row>
    <row r="189" spans="1:11" hidden="1" x14ac:dyDescent="0.15">
      <c r="A189" s="3"/>
      <c r="B189" s="4">
        <v>7</v>
      </c>
      <c r="F189" s="5" t="e">
        <f t="shared" si="8"/>
        <v>#DIV/0!</v>
      </c>
      <c r="I189" s="6"/>
      <c r="J189" s="6"/>
      <c r="K189" s="7"/>
    </row>
    <row r="190" spans="1:11" hidden="1" x14ac:dyDescent="0.15">
      <c r="A190" s="3"/>
      <c r="B190" s="4">
        <v>7</v>
      </c>
      <c r="F190" s="5" t="e">
        <f t="shared" si="8"/>
        <v>#DIV/0!</v>
      </c>
      <c r="G190" s="10"/>
      <c r="I190" s="6"/>
      <c r="J190" s="6"/>
      <c r="K190" s="7"/>
    </row>
    <row r="191" spans="1:11" hidden="1" x14ac:dyDescent="0.15">
      <c r="A191" s="3"/>
      <c r="B191" s="4">
        <v>7</v>
      </c>
      <c r="C191" s="10"/>
      <c r="F191" s="5" t="e">
        <f t="shared" si="8"/>
        <v>#DIV/0!</v>
      </c>
      <c r="G191" s="10"/>
      <c r="I191" s="6"/>
      <c r="J191" s="6"/>
      <c r="K191" s="7"/>
    </row>
    <row r="192" spans="1:11" x14ac:dyDescent="0.15">
      <c r="B192" s="2" t="s">
        <v>9</v>
      </c>
      <c r="D192" s="4">
        <f>SUM(D170:D191)</f>
        <v>1117</v>
      </c>
      <c r="E192" s="4">
        <f>SUM(E170:E191)</f>
        <v>1151</v>
      </c>
      <c r="F192" s="5">
        <f t="shared" si="8"/>
        <v>0.49250440917107585</v>
      </c>
      <c r="H192" s="2" t="s">
        <v>131</v>
      </c>
      <c r="I192" s="6">
        <f>SUM(D179:D189)</f>
        <v>381</v>
      </c>
      <c r="J192" s="6">
        <f>SUM(E179:E189)</f>
        <v>429</v>
      </c>
      <c r="K192" s="7">
        <f>I192/(I192+J192)</f>
        <v>0.47037037037037038</v>
      </c>
    </row>
    <row r="193" spans="1:11" x14ac:dyDescent="0.15">
      <c r="B193" s="2"/>
      <c r="I193" s="6"/>
      <c r="J193" s="6"/>
      <c r="K193" s="6"/>
    </row>
    <row r="194" spans="1:11" x14ac:dyDescent="0.15">
      <c r="B194" s="2"/>
      <c r="D194" s="3"/>
    </row>
    <row r="195" spans="1:11" x14ac:dyDescent="0.15">
      <c r="B195" s="2"/>
    </row>
    <row r="197" spans="1:11" x14ac:dyDescent="0.15">
      <c r="A197" s="1" t="s">
        <v>10</v>
      </c>
      <c r="B197" s="1" t="s">
        <v>11</v>
      </c>
      <c r="C197" s="2" t="s">
        <v>12</v>
      </c>
      <c r="D197" s="1" t="s">
        <v>13</v>
      </c>
      <c r="E197" s="1" t="s">
        <v>14</v>
      </c>
      <c r="F197" s="1" t="s">
        <v>15</v>
      </c>
      <c r="G197" s="2" t="s">
        <v>16</v>
      </c>
      <c r="H197" s="2" t="s">
        <v>17</v>
      </c>
      <c r="I197" s="1" t="s">
        <v>13</v>
      </c>
      <c r="J197" s="1" t="s">
        <v>14</v>
      </c>
      <c r="K197" s="1" t="s">
        <v>8</v>
      </c>
    </row>
    <row r="198" spans="1:11" x14ac:dyDescent="0.15">
      <c r="A198" s="3">
        <v>2010</v>
      </c>
      <c r="B198" s="4">
        <v>8</v>
      </c>
      <c r="C198" s="10" t="s">
        <v>141</v>
      </c>
      <c r="D198" s="4">
        <v>97</v>
      </c>
      <c r="E198" s="4">
        <v>65</v>
      </c>
      <c r="F198" s="5">
        <f t="shared" ref="F198:F220" si="9">D198/(D198+E198)</f>
        <v>0.59876543209876543</v>
      </c>
      <c r="G198" s="10" t="s">
        <v>143</v>
      </c>
    </row>
    <row r="199" spans="1:11" x14ac:dyDescent="0.15">
      <c r="A199" s="3">
        <v>2011</v>
      </c>
      <c r="B199" s="4">
        <v>8</v>
      </c>
      <c r="C199" s="10" t="s">
        <v>141</v>
      </c>
      <c r="D199" s="4">
        <v>87</v>
      </c>
      <c r="E199" s="4">
        <v>75</v>
      </c>
      <c r="F199" s="5">
        <f t="shared" si="9"/>
        <v>0.53703703703703709</v>
      </c>
      <c r="G199" s="10" t="s">
        <v>143</v>
      </c>
    </row>
    <row r="200" spans="1:11" x14ac:dyDescent="0.15">
      <c r="A200" s="3">
        <v>2012</v>
      </c>
      <c r="B200" s="4">
        <v>8</v>
      </c>
      <c r="C200" s="10" t="s">
        <v>141</v>
      </c>
      <c r="D200" s="4">
        <v>95</v>
      </c>
      <c r="E200" s="4">
        <v>67</v>
      </c>
      <c r="F200" s="5">
        <f t="shared" si="9"/>
        <v>0.5864197530864198</v>
      </c>
      <c r="G200" s="10" t="s">
        <v>143</v>
      </c>
    </row>
    <row r="201" spans="1:11" x14ac:dyDescent="0.15">
      <c r="A201" s="8">
        <v>2013</v>
      </c>
      <c r="B201" s="4">
        <v>8</v>
      </c>
      <c r="C201" s="10" t="s">
        <v>141</v>
      </c>
      <c r="D201" s="4">
        <v>94</v>
      </c>
      <c r="E201" s="4">
        <v>68</v>
      </c>
      <c r="F201" s="5">
        <f t="shared" si="9"/>
        <v>0.58024691358024694</v>
      </c>
      <c r="G201" s="10" t="s">
        <v>143</v>
      </c>
    </row>
    <row r="202" spans="1:11" x14ac:dyDescent="0.15">
      <c r="A202" s="8">
        <v>2014</v>
      </c>
      <c r="B202" s="4">
        <v>8</v>
      </c>
      <c r="C202" s="10" t="s">
        <v>141</v>
      </c>
      <c r="D202" s="4">
        <v>103</v>
      </c>
      <c r="E202" s="4">
        <v>59</v>
      </c>
      <c r="F202" s="5">
        <f t="shared" si="9"/>
        <v>0.63580246913580252</v>
      </c>
      <c r="G202" s="10" t="s">
        <v>143</v>
      </c>
    </row>
    <row r="203" spans="1:11" x14ac:dyDescent="0.15">
      <c r="A203" s="11">
        <v>2015</v>
      </c>
      <c r="B203" s="4">
        <v>8</v>
      </c>
      <c r="C203" s="10" t="s">
        <v>141</v>
      </c>
      <c r="D203" s="4">
        <v>84</v>
      </c>
      <c r="E203" s="4">
        <v>78</v>
      </c>
      <c r="F203" s="5">
        <f t="shared" si="9"/>
        <v>0.51851851851851849</v>
      </c>
      <c r="G203" s="10" t="s">
        <v>143</v>
      </c>
    </row>
    <row r="204" spans="1:11" x14ac:dyDescent="0.15">
      <c r="A204" s="3">
        <v>2016</v>
      </c>
      <c r="B204" s="4">
        <v>8</v>
      </c>
      <c r="C204" s="10" t="s">
        <v>141</v>
      </c>
      <c r="D204" s="4">
        <v>86</v>
      </c>
      <c r="E204" s="4">
        <v>76</v>
      </c>
      <c r="F204" s="5">
        <f t="shared" si="9"/>
        <v>0.53086419753086422</v>
      </c>
      <c r="G204" s="10" t="s">
        <v>143</v>
      </c>
    </row>
    <row r="205" spans="1:11" x14ac:dyDescent="0.15">
      <c r="A205" s="3">
        <v>2017</v>
      </c>
      <c r="B205" s="4">
        <v>8</v>
      </c>
      <c r="C205" s="10" t="s">
        <v>141</v>
      </c>
      <c r="D205" s="4">
        <v>80</v>
      </c>
      <c r="E205" s="4">
        <v>82</v>
      </c>
      <c r="F205" s="5">
        <f t="shared" si="9"/>
        <v>0.49382716049382713</v>
      </c>
      <c r="G205" s="10" t="s">
        <v>143</v>
      </c>
    </row>
    <row r="206" spans="1:11" x14ac:dyDescent="0.15">
      <c r="A206" s="3">
        <v>2018</v>
      </c>
      <c r="B206" s="4">
        <v>8</v>
      </c>
      <c r="C206" s="10" t="s">
        <v>141</v>
      </c>
      <c r="D206" s="4">
        <v>86</v>
      </c>
      <c r="E206" s="4">
        <v>76</v>
      </c>
      <c r="F206" s="5">
        <f t="shared" si="9"/>
        <v>0.53086419753086422</v>
      </c>
      <c r="G206" s="10" t="s">
        <v>143</v>
      </c>
    </row>
    <row r="207" spans="1:11" x14ac:dyDescent="0.15">
      <c r="A207" s="3">
        <v>2019</v>
      </c>
      <c r="B207" s="4">
        <v>8</v>
      </c>
      <c r="C207" s="10" t="s">
        <v>141</v>
      </c>
      <c r="D207" s="4">
        <v>86</v>
      </c>
      <c r="E207" s="4">
        <v>76</v>
      </c>
      <c r="F207" s="5">
        <f t="shared" si="9"/>
        <v>0.53086419753086422</v>
      </c>
      <c r="G207" s="10" t="s">
        <v>143</v>
      </c>
    </row>
    <row r="208" spans="1:11" x14ac:dyDescent="0.15">
      <c r="A208" s="3">
        <v>2020</v>
      </c>
      <c r="B208" s="4">
        <v>8</v>
      </c>
      <c r="C208" s="10" t="s">
        <v>141</v>
      </c>
      <c r="D208" s="4">
        <v>53</v>
      </c>
      <c r="E208" s="4">
        <v>67</v>
      </c>
      <c r="F208" s="5">
        <f t="shared" si="9"/>
        <v>0.44166666666666665</v>
      </c>
      <c r="G208" s="10" t="s">
        <v>143</v>
      </c>
    </row>
    <row r="209" spans="1:11" x14ac:dyDescent="0.15">
      <c r="A209" s="3">
        <v>2021</v>
      </c>
      <c r="B209" s="4">
        <v>8</v>
      </c>
      <c r="C209" s="10" t="s">
        <v>141</v>
      </c>
      <c r="D209" s="4">
        <v>87</v>
      </c>
      <c r="E209" s="4">
        <v>75</v>
      </c>
      <c r="F209" s="5">
        <f t="shared" si="9"/>
        <v>0.53703703703703709</v>
      </c>
      <c r="G209" s="10" t="s">
        <v>143</v>
      </c>
    </row>
    <row r="210" spans="1:11" x14ac:dyDescent="0.15">
      <c r="A210" s="3">
        <v>2022</v>
      </c>
      <c r="B210" s="4">
        <v>8</v>
      </c>
      <c r="C210" s="10" t="s">
        <v>141</v>
      </c>
      <c r="D210" s="4">
        <v>97</v>
      </c>
      <c r="E210" s="4">
        <v>65</v>
      </c>
      <c r="F210" s="5">
        <f t="shared" si="9"/>
        <v>0.59876543209876543</v>
      </c>
      <c r="G210" s="10" t="s">
        <v>143</v>
      </c>
    </row>
    <row r="211" spans="1:11" x14ac:dyDescent="0.15">
      <c r="A211" s="8">
        <v>2023</v>
      </c>
      <c r="B211" s="4">
        <v>8</v>
      </c>
      <c r="C211" s="10" t="s">
        <v>141</v>
      </c>
      <c r="D211" s="4">
        <v>90</v>
      </c>
      <c r="E211" s="4">
        <v>72</v>
      </c>
      <c r="F211" s="5">
        <f t="shared" si="9"/>
        <v>0.55555555555555558</v>
      </c>
      <c r="G211" s="10" t="s">
        <v>143</v>
      </c>
    </row>
    <row r="212" spans="1:11" hidden="1" x14ac:dyDescent="0.15">
      <c r="A212" s="11">
        <v>2024</v>
      </c>
      <c r="B212" s="4">
        <v>8</v>
      </c>
      <c r="F212" s="5" t="e">
        <f t="shared" si="9"/>
        <v>#DIV/0!</v>
      </c>
    </row>
    <row r="213" spans="1:11" hidden="1" x14ac:dyDescent="0.15">
      <c r="A213" s="3">
        <v>2025</v>
      </c>
      <c r="B213" s="4">
        <v>8</v>
      </c>
      <c r="F213" s="5" t="e">
        <f t="shared" si="9"/>
        <v>#DIV/0!</v>
      </c>
    </row>
    <row r="214" spans="1:11" hidden="1" x14ac:dyDescent="0.15">
      <c r="A214" s="3">
        <v>2026</v>
      </c>
      <c r="B214" s="4">
        <v>8</v>
      </c>
      <c r="F214" s="5" t="e">
        <f t="shared" si="9"/>
        <v>#DIV/0!</v>
      </c>
    </row>
    <row r="215" spans="1:11" hidden="1" x14ac:dyDescent="0.15">
      <c r="A215" s="3"/>
      <c r="B215" s="4">
        <v>8</v>
      </c>
      <c r="F215" s="5" t="e">
        <f t="shared" si="9"/>
        <v>#DIV/0!</v>
      </c>
    </row>
    <row r="216" spans="1:11" hidden="1" x14ac:dyDescent="0.15">
      <c r="A216" s="3"/>
      <c r="B216" s="4">
        <v>8</v>
      </c>
      <c r="F216" s="5" t="e">
        <f t="shared" si="9"/>
        <v>#DIV/0!</v>
      </c>
    </row>
    <row r="217" spans="1:11" hidden="1" x14ac:dyDescent="0.15">
      <c r="A217" s="3"/>
      <c r="B217" s="4">
        <v>8</v>
      </c>
      <c r="F217" s="5" t="e">
        <f t="shared" si="9"/>
        <v>#DIV/0!</v>
      </c>
    </row>
    <row r="218" spans="1:11" hidden="1" x14ac:dyDescent="0.15">
      <c r="A218" s="3"/>
      <c r="B218" s="4">
        <v>8</v>
      </c>
      <c r="C218" s="10"/>
      <c r="F218" s="5" t="e">
        <f t="shared" si="9"/>
        <v>#DIV/0!</v>
      </c>
      <c r="G218" s="10"/>
    </row>
    <row r="219" spans="1:11" hidden="1" x14ac:dyDescent="0.15">
      <c r="A219" s="3"/>
      <c r="B219" s="4">
        <v>8</v>
      </c>
      <c r="C219" s="10"/>
      <c r="F219" s="5" t="e">
        <f t="shared" si="9"/>
        <v>#DIV/0!</v>
      </c>
      <c r="G219" s="10"/>
    </row>
    <row r="220" spans="1:11" x14ac:dyDescent="0.15">
      <c r="B220" s="20" t="s">
        <v>19</v>
      </c>
      <c r="C220" s="20"/>
      <c r="D220" s="4">
        <f>SUM(D198:D219)</f>
        <v>1225</v>
      </c>
      <c r="E220" s="4">
        <f>SUM(E198:E219)</f>
        <v>1001</v>
      </c>
      <c r="F220" s="5">
        <f t="shared" si="9"/>
        <v>0.55031446540880502</v>
      </c>
      <c r="H220" s="2" t="s">
        <v>142</v>
      </c>
      <c r="I220" s="6">
        <f>SUM(D198:D219)</f>
        <v>1225</v>
      </c>
      <c r="J220" s="6">
        <f>SUM(E198:E219)</f>
        <v>1001</v>
      </c>
      <c r="K220" s="7">
        <f>I220/(I220+J220)</f>
        <v>0.55031446540880502</v>
      </c>
    </row>
    <row r="221" spans="1:11" x14ac:dyDescent="0.15">
      <c r="B221" s="2"/>
      <c r="D221" s="11"/>
      <c r="E221" s="2"/>
    </row>
    <row r="222" spans="1:11" x14ac:dyDescent="0.15">
      <c r="B222" s="2"/>
      <c r="D222" s="3"/>
      <c r="E222" s="2"/>
    </row>
    <row r="223" spans="1:11" x14ac:dyDescent="0.15">
      <c r="B223" s="20"/>
      <c r="C223" s="20"/>
      <c r="D223" s="18"/>
      <c r="E223" s="18"/>
      <c r="F223" s="18"/>
    </row>
    <row r="225" spans="1:11" x14ac:dyDescent="0.15">
      <c r="A225" s="1" t="s">
        <v>10</v>
      </c>
      <c r="B225" s="1" t="s">
        <v>11</v>
      </c>
      <c r="C225" s="2" t="s">
        <v>12</v>
      </c>
      <c r="D225" s="1" t="s">
        <v>13</v>
      </c>
      <c r="E225" s="1" t="s">
        <v>14</v>
      </c>
      <c r="F225" s="1" t="s">
        <v>15</v>
      </c>
      <c r="G225" s="2" t="s">
        <v>16</v>
      </c>
      <c r="H225" s="2" t="s">
        <v>17</v>
      </c>
      <c r="I225" s="1" t="s">
        <v>13</v>
      </c>
      <c r="J225" s="1" t="s">
        <v>14</v>
      </c>
      <c r="K225" s="1" t="s">
        <v>8</v>
      </c>
    </row>
    <row r="226" spans="1:11" x14ac:dyDescent="0.15">
      <c r="A226" s="3">
        <v>2010</v>
      </c>
      <c r="B226" s="4">
        <v>9</v>
      </c>
      <c r="C226" s="10" t="s">
        <v>146</v>
      </c>
      <c r="D226" s="4">
        <v>92</v>
      </c>
      <c r="E226" s="4">
        <v>70</v>
      </c>
      <c r="F226" s="5">
        <f t="shared" ref="F226:F247" si="10">D226/(D226+E226)</f>
        <v>0.5679012345679012</v>
      </c>
      <c r="G226" s="10" t="s">
        <v>144</v>
      </c>
    </row>
    <row r="227" spans="1:11" x14ac:dyDescent="0.15">
      <c r="A227" s="8">
        <v>2011</v>
      </c>
      <c r="B227" s="4">
        <v>9</v>
      </c>
      <c r="C227" s="10" t="s">
        <v>146</v>
      </c>
      <c r="D227" s="4">
        <v>86</v>
      </c>
      <c r="E227" s="4">
        <v>76</v>
      </c>
      <c r="F227" s="5">
        <f t="shared" si="10"/>
        <v>0.53086419753086422</v>
      </c>
      <c r="G227" s="10" t="s">
        <v>144</v>
      </c>
    </row>
    <row r="228" spans="1:11" x14ac:dyDescent="0.15">
      <c r="A228" s="3">
        <v>2012</v>
      </c>
      <c r="B228" s="4">
        <v>9</v>
      </c>
      <c r="C228" s="10" t="s">
        <v>146</v>
      </c>
      <c r="D228" s="4">
        <v>84</v>
      </c>
      <c r="E228" s="4">
        <v>78</v>
      </c>
      <c r="F228" s="5">
        <f t="shared" si="10"/>
        <v>0.51851851851851849</v>
      </c>
      <c r="G228" s="10" t="s">
        <v>144</v>
      </c>
    </row>
    <row r="229" spans="1:11" x14ac:dyDescent="0.15">
      <c r="A229" s="3">
        <v>2013</v>
      </c>
      <c r="B229" s="4">
        <v>9</v>
      </c>
      <c r="C229" s="10" t="s">
        <v>146</v>
      </c>
      <c r="D229" s="4">
        <v>89</v>
      </c>
      <c r="E229" s="4">
        <v>73</v>
      </c>
      <c r="F229" s="5">
        <f t="shared" si="10"/>
        <v>0.54938271604938271</v>
      </c>
      <c r="G229" s="10" t="s">
        <v>144</v>
      </c>
    </row>
    <row r="230" spans="1:11" x14ac:dyDescent="0.15">
      <c r="A230" s="3">
        <v>2014</v>
      </c>
      <c r="B230" s="4">
        <v>9</v>
      </c>
      <c r="C230" s="10" t="s">
        <v>146</v>
      </c>
      <c r="D230" s="4">
        <v>79</v>
      </c>
      <c r="E230" s="4">
        <v>83</v>
      </c>
      <c r="F230" s="5">
        <f t="shared" si="10"/>
        <v>0.48765432098765432</v>
      </c>
      <c r="G230" s="10" t="s">
        <v>144</v>
      </c>
    </row>
    <row r="231" spans="1:11" x14ac:dyDescent="0.15">
      <c r="A231" s="11">
        <v>2015</v>
      </c>
      <c r="B231" s="4">
        <v>9</v>
      </c>
      <c r="C231" s="10" t="s">
        <v>146</v>
      </c>
      <c r="D231" s="4">
        <v>86</v>
      </c>
      <c r="E231" s="4">
        <v>76</v>
      </c>
      <c r="F231" s="5">
        <f t="shared" si="10"/>
        <v>0.53086419753086422</v>
      </c>
      <c r="G231" s="10" t="s">
        <v>144</v>
      </c>
    </row>
    <row r="232" spans="1:11" x14ac:dyDescent="0.15">
      <c r="A232" s="3">
        <v>2016</v>
      </c>
      <c r="B232" s="4">
        <v>9</v>
      </c>
      <c r="C232" s="10" t="s">
        <v>146</v>
      </c>
      <c r="D232" s="4">
        <v>74</v>
      </c>
      <c r="E232" s="4">
        <v>88</v>
      </c>
      <c r="F232" s="5">
        <f t="shared" si="10"/>
        <v>0.4567901234567901</v>
      </c>
      <c r="G232" s="10" t="s">
        <v>144</v>
      </c>
    </row>
    <row r="233" spans="1:11" x14ac:dyDescent="0.15">
      <c r="A233" s="3">
        <v>2017</v>
      </c>
      <c r="B233" s="4">
        <v>9</v>
      </c>
      <c r="C233" s="10" t="s">
        <v>146</v>
      </c>
      <c r="D233" s="4">
        <v>81</v>
      </c>
      <c r="E233" s="4">
        <v>81</v>
      </c>
      <c r="F233" s="5">
        <f t="shared" si="10"/>
        <v>0.5</v>
      </c>
      <c r="G233" s="10" t="s">
        <v>144</v>
      </c>
    </row>
    <row r="234" spans="1:11" x14ac:dyDescent="0.15">
      <c r="A234" s="3">
        <v>2018</v>
      </c>
      <c r="B234" s="4">
        <v>9</v>
      </c>
      <c r="C234" s="10" t="s">
        <v>146</v>
      </c>
      <c r="D234" s="4">
        <v>92</v>
      </c>
      <c r="E234" s="4">
        <v>70</v>
      </c>
      <c r="F234" s="5">
        <f t="shared" si="10"/>
        <v>0.5679012345679012</v>
      </c>
      <c r="G234" s="10" t="s">
        <v>144</v>
      </c>
    </row>
    <row r="235" spans="1:11" x14ac:dyDescent="0.15">
      <c r="A235" s="3">
        <v>2019</v>
      </c>
      <c r="B235" s="4">
        <v>9</v>
      </c>
      <c r="C235" s="10" t="s">
        <v>146</v>
      </c>
      <c r="D235" s="4">
        <v>72</v>
      </c>
      <c r="E235" s="4">
        <v>90</v>
      </c>
      <c r="F235" s="5">
        <f t="shared" si="10"/>
        <v>0.44444444444444442</v>
      </c>
      <c r="G235" s="10" t="s">
        <v>144</v>
      </c>
    </row>
    <row r="236" spans="1:11" x14ac:dyDescent="0.15">
      <c r="A236" s="3">
        <v>2020</v>
      </c>
      <c r="B236" s="4">
        <v>9</v>
      </c>
      <c r="C236" s="10" t="s">
        <v>146</v>
      </c>
      <c r="D236" s="4">
        <v>67</v>
      </c>
      <c r="E236" s="4">
        <v>53</v>
      </c>
      <c r="F236" s="5">
        <f t="shared" si="10"/>
        <v>0.55833333333333335</v>
      </c>
      <c r="G236" s="10" t="s">
        <v>144</v>
      </c>
    </row>
    <row r="237" spans="1:11" x14ac:dyDescent="0.15">
      <c r="A237" s="3">
        <v>2021</v>
      </c>
      <c r="B237" s="4">
        <v>9</v>
      </c>
      <c r="C237" s="10" t="s">
        <v>146</v>
      </c>
      <c r="D237" s="4">
        <v>85</v>
      </c>
      <c r="E237" s="4">
        <v>77</v>
      </c>
      <c r="F237" s="5">
        <f t="shared" si="10"/>
        <v>0.52469135802469136</v>
      </c>
      <c r="G237" s="10" t="s">
        <v>144</v>
      </c>
    </row>
    <row r="238" spans="1:11" x14ac:dyDescent="0.15">
      <c r="A238" s="3">
        <v>2022</v>
      </c>
      <c r="B238" s="4">
        <v>9</v>
      </c>
      <c r="C238" s="10" t="s">
        <v>146</v>
      </c>
      <c r="D238" s="4">
        <v>88</v>
      </c>
      <c r="E238" s="4">
        <v>74</v>
      </c>
      <c r="F238" s="5">
        <f t="shared" si="10"/>
        <v>0.54320987654320985</v>
      </c>
      <c r="G238" s="10" t="s">
        <v>144</v>
      </c>
    </row>
    <row r="239" spans="1:11" x14ac:dyDescent="0.15">
      <c r="A239" s="3">
        <v>2023</v>
      </c>
      <c r="B239" s="4">
        <v>9</v>
      </c>
      <c r="C239" s="10" t="s">
        <v>146</v>
      </c>
      <c r="D239" s="4">
        <v>81</v>
      </c>
      <c r="E239" s="4">
        <v>81</v>
      </c>
      <c r="F239" s="5">
        <f t="shared" si="10"/>
        <v>0.5</v>
      </c>
      <c r="G239" s="10" t="s">
        <v>144</v>
      </c>
    </row>
    <row r="240" spans="1:11" hidden="1" x14ac:dyDescent="0.15">
      <c r="A240" s="11">
        <v>2024</v>
      </c>
      <c r="B240" s="4">
        <v>9</v>
      </c>
      <c r="F240" s="5" t="e">
        <f t="shared" si="10"/>
        <v>#DIV/0!</v>
      </c>
    </row>
    <row r="241" spans="1:11" hidden="1" x14ac:dyDescent="0.15">
      <c r="A241" s="3">
        <v>2025</v>
      </c>
      <c r="B241" s="4">
        <v>9</v>
      </c>
      <c r="F241" s="5" t="e">
        <f t="shared" si="10"/>
        <v>#DIV/0!</v>
      </c>
    </row>
    <row r="242" spans="1:11" hidden="1" x14ac:dyDescent="0.15">
      <c r="A242" s="3">
        <v>2026</v>
      </c>
      <c r="B242" s="4">
        <v>9</v>
      </c>
      <c r="F242" s="5" t="e">
        <f t="shared" si="10"/>
        <v>#DIV/0!</v>
      </c>
    </row>
    <row r="243" spans="1:11" hidden="1" x14ac:dyDescent="0.15">
      <c r="A243" s="8"/>
      <c r="B243" s="4">
        <v>9</v>
      </c>
      <c r="F243" s="5" t="e">
        <f t="shared" si="10"/>
        <v>#DIV/0!</v>
      </c>
      <c r="G243" s="10"/>
    </row>
    <row r="244" spans="1:11" hidden="1" x14ac:dyDescent="0.15">
      <c r="A244" s="3"/>
      <c r="B244" s="4">
        <v>9</v>
      </c>
      <c r="C244" s="10"/>
      <c r="F244" s="5" t="e">
        <f t="shared" si="10"/>
        <v>#DIV/0!</v>
      </c>
      <c r="G244" s="10"/>
    </row>
    <row r="245" spans="1:11" hidden="1" x14ac:dyDescent="0.15">
      <c r="A245" s="3"/>
      <c r="B245" s="4">
        <v>9</v>
      </c>
      <c r="F245" s="5" t="e">
        <f t="shared" si="10"/>
        <v>#DIV/0!</v>
      </c>
      <c r="G245" s="10"/>
    </row>
    <row r="246" spans="1:11" hidden="1" x14ac:dyDescent="0.15">
      <c r="A246" s="3"/>
      <c r="B246" s="4">
        <v>9</v>
      </c>
      <c r="F246" s="5" t="e">
        <f t="shared" si="10"/>
        <v>#DIV/0!</v>
      </c>
      <c r="G246" s="10"/>
    </row>
    <row r="247" spans="1:11" hidden="1" x14ac:dyDescent="0.15">
      <c r="A247" s="3"/>
      <c r="B247" s="4">
        <v>9</v>
      </c>
      <c r="C247" s="10"/>
      <c r="F247" s="5" t="e">
        <f t="shared" si="10"/>
        <v>#DIV/0!</v>
      </c>
      <c r="G247" s="10"/>
    </row>
    <row r="248" spans="1:11" x14ac:dyDescent="0.15">
      <c r="B248" s="20" t="s">
        <v>19</v>
      </c>
      <c r="C248" s="20"/>
      <c r="D248" s="4">
        <f>SUM(D226:D247)</f>
        <v>1156</v>
      </c>
      <c r="E248" s="4">
        <f>SUM(E226:E247)</f>
        <v>1070</v>
      </c>
      <c r="F248" s="5">
        <f>D248/(D248+E248)</f>
        <v>0.51931716082659474</v>
      </c>
      <c r="H248" s="2" t="s">
        <v>145</v>
      </c>
      <c r="I248" s="6">
        <f>SUM(D226:D247)</f>
        <v>1156</v>
      </c>
      <c r="J248" s="6">
        <f>SUM(E226:E247)</f>
        <v>1070</v>
      </c>
      <c r="K248" s="7">
        <f>I248/(I248+J248)</f>
        <v>0.51931716082659474</v>
      </c>
    </row>
    <row r="249" spans="1:11" x14ac:dyDescent="0.15">
      <c r="B249" s="2"/>
      <c r="D249" s="3"/>
      <c r="E249" s="2"/>
    </row>
    <row r="250" spans="1:11" x14ac:dyDescent="0.15">
      <c r="B250" s="2"/>
      <c r="D250" s="11"/>
      <c r="E250" s="2"/>
    </row>
    <row r="251" spans="1:11" x14ac:dyDescent="0.15">
      <c r="B251" s="20"/>
      <c r="C251" s="20"/>
      <c r="D251" s="19"/>
      <c r="E251" s="19"/>
      <c r="F251" s="19"/>
    </row>
    <row r="253" spans="1:11" x14ac:dyDescent="0.15">
      <c r="A253" s="1" t="s">
        <v>10</v>
      </c>
      <c r="B253" s="1" t="s">
        <v>11</v>
      </c>
      <c r="C253" s="2" t="s">
        <v>12</v>
      </c>
      <c r="D253" s="1" t="s">
        <v>13</v>
      </c>
      <c r="E253" s="1" t="s">
        <v>14</v>
      </c>
      <c r="F253" s="1" t="s">
        <v>15</v>
      </c>
      <c r="G253" s="2" t="s">
        <v>16</v>
      </c>
      <c r="H253" s="2" t="s">
        <v>17</v>
      </c>
      <c r="I253" s="1" t="s">
        <v>13</v>
      </c>
      <c r="J253" s="1" t="s">
        <v>14</v>
      </c>
      <c r="K253" s="1" t="s">
        <v>8</v>
      </c>
    </row>
    <row r="254" spans="1:11" x14ac:dyDescent="0.15">
      <c r="A254" s="8">
        <v>2010</v>
      </c>
      <c r="B254" s="4">
        <v>10</v>
      </c>
      <c r="C254" s="10" t="s">
        <v>147</v>
      </c>
      <c r="D254" s="4">
        <v>98</v>
      </c>
      <c r="E254" s="4">
        <v>64</v>
      </c>
      <c r="F254" s="5">
        <f t="shared" ref="F254:F276" si="11">D254/(D254+E254)</f>
        <v>0.60493827160493829</v>
      </c>
      <c r="G254" s="10" t="s">
        <v>152</v>
      </c>
    </row>
    <row r="255" spans="1:11" x14ac:dyDescent="0.15">
      <c r="A255" s="3">
        <v>2011</v>
      </c>
      <c r="B255" s="4">
        <v>10</v>
      </c>
      <c r="C255" s="10" t="s">
        <v>147</v>
      </c>
      <c r="D255" s="4">
        <v>82</v>
      </c>
      <c r="E255" s="4">
        <v>80</v>
      </c>
      <c r="F255" s="5">
        <f t="shared" si="11"/>
        <v>0.50617283950617287</v>
      </c>
      <c r="G255" s="10" t="s">
        <v>152</v>
      </c>
    </row>
    <row r="256" spans="1:11" x14ac:dyDescent="0.15">
      <c r="A256" s="3">
        <v>2012</v>
      </c>
      <c r="B256" s="4">
        <v>10</v>
      </c>
      <c r="C256" s="10" t="s">
        <v>148</v>
      </c>
      <c r="D256" s="4">
        <v>80</v>
      </c>
      <c r="E256" s="4">
        <v>82</v>
      </c>
      <c r="F256" s="5">
        <f t="shared" si="11"/>
        <v>0.49382716049382713</v>
      </c>
      <c r="G256" s="10" t="s">
        <v>152</v>
      </c>
    </row>
    <row r="257" spans="1:11" x14ac:dyDescent="0.15">
      <c r="A257" s="3">
        <v>2013</v>
      </c>
      <c r="B257" s="4">
        <v>10</v>
      </c>
      <c r="C257" s="10" t="s">
        <v>148</v>
      </c>
      <c r="D257" s="4">
        <v>87</v>
      </c>
      <c r="E257" s="4">
        <v>75</v>
      </c>
      <c r="F257" s="5">
        <f t="shared" si="11"/>
        <v>0.53703703703703709</v>
      </c>
      <c r="G257" s="10" t="s">
        <v>152</v>
      </c>
    </row>
    <row r="258" spans="1:11" x14ac:dyDescent="0.15">
      <c r="A258" s="3">
        <v>2014</v>
      </c>
      <c r="B258" s="4">
        <v>10</v>
      </c>
      <c r="C258" s="10" t="s">
        <v>148</v>
      </c>
      <c r="D258" s="4">
        <v>75</v>
      </c>
      <c r="E258" s="4">
        <v>87</v>
      </c>
      <c r="F258" s="5">
        <f t="shared" si="11"/>
        <v>0.46296296296296297</v>
      </c>
      <c r="G258" s="10" t="s">
        <v>152</v>
      </c>
    </row>
    <row r="259" spans="1:11" x14ac:dyDescent="0.15">
      <c r="A259" s="11">
        <v>2015</v>
      </c>
      <c r="B259" s="4">
        <v>10</v>
      </c>
      <c r="C259" s="10" t="s">
        <v>149</v>
      </c>
      <c r="D259" s="4">
        <v>95</v>
      </c>
      <c r="E259" s="4">
        <v>67</v>
      </c>
      <c r="F259" s="5">
        <f t="shared" si="11"/>
        <v>0.5864197530864198</v>
      </c>
      <c r="G259" s="10" t="s">
        <v>152</v>
      </c>
      <c r="H259" s="10" t="s">
        <v>155</v>
      </c>
      <c r="I259" s="6">
        <f>SUM(D254:D259)</f>
        <v>517</v>
      </c>
      <c r="J259" s="6">
        <f>SUM(E254:E259)</f>
        <v>455</v>
      </c>
      <c r="K259" s="7">
        <f>I259/(I259+J259)</f>
        <v>0.53189300411522633</v>
      </c>
    </row>
    <row r="260" spans="1:11" x14ac:dyDescent="0.15">
      <c r="A260" s="3">
        <v>2016</v>
      </c>
      <c r="B260" s="4">
        <v>10</v>
      </c>
      <c r="C260" s="10" t="s">
        <v>150</v>
      </c>
      <c r="D260" s="4">
        <v>81</v>
      </c>
      <c r="E260" s="4">
        <v>81</v>
      </c>
      <c r="F260" s="5">
        <f t="shared" si="11"/>
        <v>0.5</v>
      </c>
      <c r="G260" s="10" t="s">
        <v>153</v>
      </c>
    </row>
    <row r="261" spans="1:11" x14ac:dyDescent="0.15">
      <c r="A261" s="3">
        <v>2017</v>
      </c>
      <c r="B261" s="4">
        <v>10</v>
      </c>
      <c r="C261" s="10" t="s">
        <v>150</v>
      </c>
      <c r="D261" s="4">
        <v>79</v>
      </c>
      <c r="E261" s="4">
        <v>83</v>
      </c>
      <c r="F261" s="5">
        <f t="shared" si="11"/>
        <v>0.48765432098765432</v>
      </c>
      <c r="G261" s="10" t="s">
        <v>153</v>
      </c>
    </row>
    <row r="262" spans="1:11" x14ac:dyDescent="0.15">
      <c r="A262" s="3">
        <v>2018</v>
      </c>
      <c r="B262" s="4">
        <v>10</v>
      </c>
      <c r="C262" s="10" t="s">
        <v>150</v>
      </c>
      <c r="D262" s="4">
        <v>78</v>
      </c>
      <c r="E262" s="4">
        <v>84</v>
      </c>
      <c r="F262" s="5">
        <f t="shared" si="11"/>
        <v>0.48148148148148145</v>
      </c>
      <c r="G262" s="10" t="s">
        <v>153</v>
      </c>
    </row>
    <row r="263" spans="1:11" x14ac:dyDescent="0.15">
      <c r="A263" s="3">
        <v>2019</v>
      </c>
      <c r="B263" s="4">
        <v>10</v>
      </c>
      <c r="C263" s="10" t="s">
        <v>150</v>
      </c>
      <c r="D263" s="4">
        <v>83</v>
      </c>
      <c r="E263" s="4">
        <v>79</v>
      </c>
      <c r="F263" s="5">
        <f t="shared" si="11"/>
        <v>0.51234567901234573</v>
      </c>
      <c r="G263" s="10" t="s">
        <v>153</v>
      </c>
    </row>
    <row r="264" spans="1:11" x14ac:dyDescent="0.15">
      <c r="A264" s="3">
        <v>2020</v>
      </c>
      <c r="B264" s="4">
        <v>10</v>
      </c>
      <c r="C264" s="10" t="s">
        <v>150</v>
      </c>
      <c r="D264" s="4">
        <v>56</v>
      </c>
      <c r="E264" s="4">
        <v>64</v>
      </c>
      <c r="F264" s="5">
        <f t="shared" si="11"/>
        <v>0.46666666666666667</v>
      </c>
      <c r="G264" s="10" t="s">
        <v>153</v>
      </c>
    </row>
    <row r="265" spans="1:11" x14ac:dyDescent="0.15">
      <c r="A265" s="3">
        <v>2021</v>
      </c>
      <c r="B265" s="4">
        <v>10</v>
      </c>
      <c r="C265" s="10" t="s">
        <v>151</v>
      </c>
      <c r="D265" s="4">
        <v>79</v>
      </c>
      <c r="E265" s="4">
        <v>83</v>
      </c>
      <c r="F265" s="5">
        <f t="shared" si="11"/>
        <v>0.48765432098765432</v>
      </c>
      <c r="G265" s="10" t="s">
        <v>153</v>
      </c>
    </row>
    <row r="266" spans="1:11" x14ac:dyDescent="0.15">
      <c r="A266" s="3">
        <v>2022</v>
      </c>
      <c r="B266" s="4">
        <v>10</v>
      </c>
      <c r="C266" s="10" t="s">
        <v>151</v>
      </c>
      <c r="D266" s="4">
        <v>63</v>
      </c>
      <c r="E266" s="4">
        <v>99</v>
      </c>
      <c r="F266" s="5">
        <f t="shared" si="11"/>
        <v>0.3888888888888889</v>
      </c>
      <c r="G266" s="10" t="s">
        <v>153</v>
      </c>
    </row>
    <row r="267" spans="1:11" x14ac:dyDescent="0.15">
      <c r="A267" s="3">
        <v>2023</v>
      </c>
      <c r="B267" s="4">
        <v>10</v>
      </c>
      <c r="C267" s="10" t="s">
        <v>151</v>
      </c>
      <c r="D267" s="4">
        <v>74</v>
      </c>
      <c r="E267" s="4">
        <v>84</v>
      </c>
      <c r="F267" s="5">
        <f t="shared" si="11"/>
        <v>0.46835443037974683</v>
      </c>
      <c r="G267" s="10" t="s">
        <v>153</v>
      </c>
    </row>
    <row r="268" spans="1:11" hidden="1" x14ac:dyDescent="0.15">
      <c r="A268" s="11">
        <v>2024</v>
      </c>
      <c r="B268" s="4">
        <v>10</v>
      </c>
      <c r="F268" s="5" t="e">
        <f t="shared" si="11"/>
        <v>#DIV/0!</v>
      </c>
    </row>
    <row r="269" spans="1:11" hidden="1" x14ac:dyDescent="0.15">
      <c r="A269" s="3">
        <v>2025</v>
      </c>
      <c r="B269" s="4">
        <v>10</v>
      </c>
      <c r="F269" s="5" t="e">
        <f t="shared" si="11"/>
        <v>#DIV/0!</v>
      </c>
      <c r="H269" s="10"/>
      <c r="I269" s="6"/>
      <c r="J269" s="6"/>
      <c r="K269" s="7"/>
    </row>
    <row r="270" spans="1:11" hidden="1" x14ac:dyDescent="0.15">
      <c r="A270" s="3">
        <v>2026</v>
      </c>
      <c r="B270" s="4">
        <v>10</v>
      </c>
      <c r="F270" s="5" t="e">
        <f t="shared" si="11"/>
        <v>#DIV/0!</v>
      </c>
    </row>
    <row r="271" spans="1:11" hidden="1" x14ac:dyDescent="0.15">
      <c r="A271" s="3"/>
      <c r="B271" s="4">
        <v>10</v>
      </c>
      <c r="F271" s="5" t="e">
        <f t="shared" si="11"/>
        <v>#DIV/0!</v>
      </c>
    </row>
    <row r="272" spans="1:11" hidden="1" x14ac:dyDescent="0.15">
      <c r="A272" s="3"/>
      <c r="B272" s="4">
        <v>10</v>
      </c>
      <c r="F272" s="5" t="e">
        <f t="shared" si="11"/>
        <v>#DIV/0!</v>
      </c>
    </row>
    <row r="273" spans="1:11" hidden="1" x14ac:dyDescent="0.15">
      <c r="A273" s="3"/>
      <c r="B273" s="4">
        <v>10</v>
      </c>
      <c r="F273" s="5" t="e">
        <f t="shared" si="11"/>
        <v>#DIV/0!</v>
      </c>
      <c r="H273" s="10"/>
      <c r="I273" s="6"/>
      <c r="J273" s="6"/>
      <c r="K273" s="7"/>
    </row>
    <row r="274" spans="1:11" hidden="1" x14ac:dyDescent="0.15">
      <c r="A274" s="8"/>
      <c r="B274" s="4">
        <v>10</v>
      </c>
      <c r="C274" s="10"/>
      <c r="F274" s="5" t="e">
        <f t="shared" si="11"/>
        <v>#DIV/0!</v>
      </c>
      <c r="G274" s="10"/>
      <c r="H274" s="10"/>
      <c r="I274" s="6"/>
      <c r="J274" s="6"/>
      <c r="K274" s="7"/>
    </row>
    <row r="275" spans="1:11" hidden="1" x14ac:dyDescent="0.15">
      <c r="A275" s="8"/>
      <c r="B275" s="4">
        <v>10</v>
      </c>
      <c r="C275" s="10"/>
      <c r="F275" s="5" t="e">
        <f t="shared" si="11"/>
        <v>#DIV/0!</v>
      </c>
      <c r="G275" s="10"/>
      <c r="H275" s="10"/>
      <c r="I275" s="6"/>
      <c r="J275" s="6"/>
      <c r="K275" s="7"/>
    </row>
    <row r="276" spans="1:11" x14ac:dyDescent="0.15">
      <c r="B276" s="20" t="s">
        <v>19</v>
      </c>
      <c r="C276" s="20"/>
      <c r="D276" s="4">
        <f>SUM(D254:D275)</f>
        <v>1110</v>
      </c>
      <c r="E276" s="4">
        <f>SUM(E254:E275)</f>
        <v>1112</v>
      </c>
      <c r="F276" s="5">
        <f t="shared" si="11"/>
        <v>0.49954995499549953</v>
      </c>
      <c r="G276" s="10"/>
      <c r="H276" s="2" t="s">
        <v>154</v>
      </c>
      <c r="I276" s="6">
        <f>SUM(D260:D275)</f>
        <v>593</v>
      </c>
      <c r="J276" s="6">
        <f>SUM(E260:E275)</f>
        <v>657</v>
      </c>
      <c r="K276" s="7">
        <f>I276/(I276+J276)</f>
        <v>0.47439999999999999</v>
      </c>
    </row>
    <row r="277" spans="1:11" x14ac:dyDescent="0.15">
      <c r="B277" s="2"/>
      <c r="D277" s="3"/>
      <c r="E277" s="2"/>
    </row>
    <row r="278" spans="1:11" x14ac:dyDescent="0.15">
      <c r="B278" s="2"/>
      <c r="D278" s="11"/>
      <c r="E278" s="2"/>
    </row>
    <row r="279" spans="1:11" x14ac:dyDescent="0.15">
      <c r="B279" s="20"/>
      <c r="C279" s="20"/>
      <c r="D279" s="18"/>
      <c r="E279" s="18"/>
      <c r="F279" s="18"/>
    </row>
    <row r="283" spans="1:11" x14ac:dyDescent="0.15">
      <c r="A283" s="3"/>
      <c r="C283" s="9"/>
      <c r="D283"/>
      <c r="F283" s="5"/>
    </row>
    <row r="284" spans="1:11" x14ac:dyDescent="0.15">
      <c r="A284" s="3"/>
      <c r="C284" s="9"/>
      <c r="D284"/>
      <c r="F284" s="5"/>
    </row>
    <row r="285" spans="1:11" ht="16" x14ac:dyDescent="0.2">
      <c r="A285" s="17" t="s">
        <v>22</v>
      </c>
      <c r="B285" s="17"/>
      <c r="C285" s="17"/>
      <c r="D285" s="17"/>
      <c r="F285" s="5"/>
    </row>
    <row r="286" spans="1:11" x14ac:dyDescent="0.15">
      <c r="A286" s="1" t="s">
        <v>23</v>
      </c>
      <c r="B286" s="1" t="s">
        <v>24</v>
      </c>
      <c r="C286" s="2" t="s">
        <v>25</v>
      </c>
      <c r="D286" s="2" t="s">
        <v>26</v>
      </c>
      <c r="F286" s="5"/>
    </row>
    <row r="287" spans="1:11" x14ac:dyDescent="0.15">
      <c r="A287" s="15">
        <v>2010</v>
      </c>
      <c r="B287" s="4">
        <v>10</v>
      </c>
      <c r="C287" s="10" t="s">
        <v>147</v>
      </c>
      <c r="D287" s="10" t="s">
        <v>152</v>
      </c>
      <c r="F287" s="5"/>
    </row>
    <row r="288" spans="1:11" x14ac:dyDescent="0.15">
      <c r="A288" s="15">
        <v>2011</v>
      </c>
      <c r="B288" s="4">
        <v>9</v>
      </c>
      <c r="C288" s="10" t="s">
        <v>146</v>
      </c>
      <c r="D288" s="10" t="s">
        <v>144</v>
      </c>
      <c r="F288" s="5"/>
    </row>
    <row r="289" spans="1:6" x14ac:dyDescent="0.15">
      <c r="A289" s="15">
        <v>2012</v>
      </c>
      <c r="B289" s="4">
        <v>3</v>
      </c>
      <c r="C289" s="10" t="s">
        <v>65</v>
      </c>
      <c r="D289" s="10" t="s">
        <v>62</v>
      </c>
      <c r="F289" s="5"/>
    </row>
    <row r="290" spans="1:6" x14ac:dyDescent="0.15">
      <c r="A290" s="15">
        <v>2013</v>
      </c>
      <c r="B290" s="4">
        <v>8</v>
      </c>
      <c r="C290" s="10" t="s">
        <v>141</v>
      </c>
      <c r="D290" s="10" t="s">
        <v>143</v>
      </c>
      <c r="F290" s="5"/>
    </row>
    <row r="291" spans="1:6" x14ac:dyDescent="0.15">
      <c r="A291" s="15">
        <v>2014</v>
      </c>
      <c r="B291" s="4">
        <v>8</v>
      </c>
      <c r="C291" s="10" t="s">
        <v>141</v>
      </c>
      <c r="D291" s="10" t="s">
        <v>143</v>
      </c>
      <c r="F291" s="5"/>
    </row>
    <row r="292" spans="1:6" x14ac:dyDescent="0.15">
      <c r="A292" s="15">
        <v>2015</v>
      </c>
      <c r="B292" s="4">
        <v>5</v>
      </c>
      <c r="C292" s="10" t="s">
        <v>98</v>
      </c>
      <c r="D292" s="11" t="s">
        <v>103</v>
      </c>
    </row>
    <row r="293" spans="1:6" x14ac:dyDescent="0.15">
      <c r="A293" s="15">
        <v>2016</v>
      </c>
      <c r="B293" s="4">
        <v>5</v>
      </c>
      <c r="C293" s="10" t="s">
        <v>98</v>
      </c>
      <c r="D293" s="11" t="s">
        <v>103</v>
      </c>
    </row>
    <row r="294" spans="1:6" x14ac:dyDescent="0.15">
      <c r="A294" s="15">
        <v>2017</v>
      </c>
      <c r="B294" s="4">
        <v>4</v>
      </c>
      <c r="C294" s="10" t="s">
        <v>79</v>
      </c>
      <c r="D294" s="11" t="s">
        <v>86</v>
      </c>
    </row>
    <row r="295" spans="1:6" x14ac:dyDescent="0.15">
      <c r="A295" s="15">
        <v>2018</v>
      </c>
      <c r="B295" s="4">
        <v>3</v>
      </c>
      <c r="C295" s="10" t="s">
        <v>156</v>
      </c>
      <c r="D295" s="11" t="s">
        <v>62</v>
      </c>
    </row>
    <row r="296" spans="1:6" x14ac:dyDescent="0.15">
      <c r="A296" s="15">
        <v>2019</v>
      </c>
      <c r="B296" s="4">
        <v>3</v>
      </c>
      <c r="C296" s="10" t="s">
        <v>71</v>
      </c>
      <c r="D296" s="11" t="s">
        <v>62</v>
      </c>
    </row>
    <row r="297" spans="1:6" x14ac:dyDescent="0.15">
      <c r="A297" s="15">
        <v>2020</v>
      </c>
      <c r="B297" s="4">
        <v>2</v>
      </c>
      <c r="C297" s="10" t="s">
        <v>50</v>
      </c>
      <c r="D297" s="11" t="s">
        <v>60</v>
      </c>
    </row>
    <row r="298" spans="1:6" x14ac:dyDescent="0.15">
      <c r="A298" s="15">
        <v>2021</v>
      </c>
      <c r="B298" s="4">
        <v>1</v>
      </c>
      <c r="C298" s="10" t="s">
        <v>36</v>
      </c>
      <c r="D298" s="11" t="s">
        <v>39</v>
      </c>
    </row>
    <row r="299" spans="1:6" x14ac:dyDescent="0.15">
      <c r="A299" s="15">
        <v>2022</v>
      </c>
      <c r="B299" s="4">
        <v>7</v>
      </c>
      <c r="C299" s="10" t="s">
        <v>140</v>
      </c>
      <c r="D299" s="11" t="s">
        <v>130</v>
      </c>
    </row>
    <row r="300" spans="1:6" x14ac:dyDescent="0.15">
      <c r="A300" s="15">
        <v>2023</v>
      </c>
      <c r="B300" s="4">
        <v>8</v>
      </c>
      <c r="C300" s="10" t="s">
        <v>141</v>
      </c>
      <c r="D300" s="11" t="s">
        <v>143</v>
      </c>
    </row>
    <row r="301" spans="1:6" x14ac:dyDescent="0.15">
      <c r="A301" s="13"/>
      <c r="D301" s="11"/>
    </row>
    <row r="302" spans="1:6" x14ac:dyDescent="0.15">
      <c r="A302" s="13"/>
      <c r="D302" s="11"/>
    </row>
    <row r="303" spans="1:6" x14ac:dyDescent="0.15">
      <c r="A303" s="13"/>
      <c r="D303" s="11"/>
    </row>
    <row r="304" spans="1:6" x14ac:dyDescent="0.15">
      <c r="A304" s="13"/>
      <c r="D304" s="11"/>
    </row>
    <row r="305" spans="1:8" x14ac:dyDescent="0.15">
      <c r="A305" s="13"/>
      <c r="C305" s="10"/>
      <c r="D305" s="11"/>
    </row>
    <row r="306" spans="1:8" x14ac:dyDescent="0.15">
      <c r="A306" s="13"/>
      <c r="D306" s="11"/>
    </row>
    <row r="307" spans="1:8" x14ac:dyDescent="0.15">
      <c r="A307" s="13"/>
      <c r="C307" s="10"/>
      <c r="D307" s="11"/>
    </row>
    <row r="308" spans="1:8" x14ac:dyDescent="0.15">
      <c r="A308" s="15"/>
      <c r="C308" s="10"/>
      <c r="D308" s="11"/>
    </row>
    <row r="311" spans="1:8" ht="16" x14ac:dyDescent="0.2">
      <c r="B311"/>
      <c r="C311" s="17" t="s">
        <v>27</v>
      </c>
      <c r="D311" s="17"/>
      <c r="E311" s="17"/>
      <c r="F311" s="17"/>
    </row>
    <row r="312" spans="1:8" x14ac:dyDescent="0.15">
      <c r="B312"/>
      <c r="C312" s="2" t="s">
        <v>28</v>
      </c>
      <c r="D312" s="1" t="s">
        <v>29</v>
      </c>
      <c r="E312" s="1" t="s">
        <v>30</v>
      </c>
      <c r="F312" s="1" t="s">
        <v>31</v>
      </c>
    </row>
    <row r="313" spans="1:8" x14ac:dyDescent="0.15">
      <c r="B313">
        <v>1</v>
      </c>
      <c r="C313" s="10" t="s">
        <v>143</v>
      </c>
      <c r="D313" s="4">
        <v>1225</v>
      </c>
      <c r="E313" s="4">
        <v>1001</v>
      </c>
      <c r="F313" s="5">
        <f t="shared" ref="F313:F347" si="12">D313/(D313+E313)</f>
        <v>0.55031446540880502</v>
      </c>
      <c r="H313" s="2"/>
    </row>
    <row r="314" spans="1:8" x14ac:dyDescent="0.15">
      <c r="B314">
        <v>2</v>
      </c>
      <c r="C314" s="10" t="s">
        <v>144</v>
      </c>
      <c r="D314" s="4">
        <v>1156</v>
      </c>
      <c r="E314" s="4">
        <v>1070</v>
      </c>
      <c r="F314" s="5">
        <f t="shared" si="12"/>
        <v>0.51931716082659474</v>
      </c>
      <c r="H314" s="2"/>
    </row>
    <row r="315" spans="1:8" x14ac:dyDescent="0.15">
      <c r="B315">
        <v>3</v>
      </c>
      <c r="C315" s="10" t="s">
        <v>62</v>
      </c>
      <c r="D315" s="4">
        <v>1069</v>
      </c>
      <c r="E315" s="4">
        <v>833</v>
      </c>
      <c r="F315" s="5">
        <f t="shared" si="12"/>
        <v>0.56203995793901151</v>
      </c>
      <c r="H315" s="10"/>
    </row>
    <row r="316" spans="1:8" x14ac:dyDescent="0.15">
      <c r="B316">
        <v>4</v>
      </c>
      <c r="C316" s="10" t="s">
        <v>164</v>
      </c>
      <c r="D316" s="4">
        <v>765</v>
      </c>
      <c r="E316" s="4">
        <v>693</v>
      </c>
      <c r="F316" s="5">
        <f t="shared" si="12"/>
        <v>0.52469135802469136</v>
      </c>
      <c r="H316" s="10"/>
    </row>
    <row r="317" spans="1:8" x14ac:dyDescent="0.15">
      <c r="B317">
        <v>5</v>
      </c>
      <c r="C317" s="10" t="s">
        <v>125</v>
      </c>
      <c r="D317" s="4">
        <v>655</v>
      </c>
      <c r="E317" s="4">
        <v>641</v>
      </c>
      <c r="F317" s="5">
        <f t="shared" si="12"/>
        <v>0.5054012345679012</v>
      </c>
      <c r="H317" s="10"/>
    </row>
    <row r="318" spans="1:8" x14ac:dyDescent="0.15">
      <c r="B318">
        <v>6</v>
      </c>
      <c r="C318" s="10" t="s">
        <v>153</v>
      </c>
      <c r="D318" s="4">
        <v>593</v>
      </c>
      <c r="E318" s="4">
        <v>657</v>
      </c>
      <c r="F318" s="5">
        <f t="shared" si="12"/>
        <v>0.47439999999999999</v>
      </c>
    </row>
    <row r="319" spans="1:8" x14ac:dyDescent="0.15">
      <c r="B319">
        <v>7</v>
      </c>
      <c r="C319" t="s">
        <v>41</v>
      </c>
      <c r="D319" s="4">
        <v>592</v>
      </c>
      <c r="E319" s="4">
        <v>866</v>
      </c>
      <c r="F319" s="5">
        <f t="shared" si="12"/>
        <v>0.40603566529492457</v>
      </c>
      <c r="H319" s="2"/>
    </row>
    <row r="320" spans="1:8" x14ac:dyDescent="0.15">
      <c r="B320">
        <v>8</v>
      </c>
      <c r="C320" s="10" t="s">
        <v>152</v>
      </c>
      <c r="D320" s="4">
        <v>517</v>
      </c>
      <c r="E320" s="4">
        <v>455</v>
      </c>
      <c r="F320" s="5">
        <f t="shared" si="12"/>
        <v>0.53189300411522633</v>
      </c>
      <c r="H320" s="10"/>
    </row>
    <row r="321" spans="2:8" x14ac:dyDescent="0.15">
      <c r="B321">
        <v>9</v>
      </c>
      <c r="C321" s="10" t="s">
        <v>127</v>
      </c>
      <c r="D321" s="4">
        <v>498</v>
      </c>
      <c r="E321" s="4">
        <v>480</v>
      </c>
      <c r="F321" s="5">
        <f t="shared" si="12"/>
        <v>0.50920245398773001</v>
      </c>
      <c r="H321" s="2"/>
    </row>
    <row r="322" spans="2:8" x14ac:dyDescent="0.15">
      <c r="B322">
        <v>10</v>
      </c>
      <c r="C322" s="10" t="s">
        <v>60</v>
      </c>
      <c r="D322" s="4">
        <v>486</v>
      </c>
      <c r="E322" s="4">
        <v>444</v>
      </c>
      <c r="F322" s="5">
        <f t="shared" si="12"/>
        <v>0.52258064516129032</v>
      </c>
      <c r="H322" s="2"/>
    </row>
    <row r="323" spans="2:8" x14ac:dyDescent="0.15">
      <c r="B323">
        <v>11</v>
      </c>
      <c r="C323" s="10" t="s">
        <v>130</v>
      </c>
      <c r="D323" s="4">
        <v>381</v>
      </c>
      <c r="E323" s="4">
        <v>429</v>
      </c>
      <c r="F323" s="5">
        <f t="shared" si="12"/>
        <v>0.47037037037037038</v>
      </c>
      <c r="H323" s="10"/>
    </row>
    <row r="324" spans="2:8" x14ac:dyDescent="0.15">
      <c r="B324">
        <v>12</v>
      </c>
      <c r="C324" s="10" t="s">
        <v>82</v>
      </c>
      <c r="D324" s="4">
        <v>310</v>
      </c>
      <c r="E324" s="4">
        <v>338</v>
      </c>
      <c r="F324" s="5">
        <f t="shared" si="12"/>
        <v>0.47839506172839508</v>
      </c>
    </row>
    <row r="325" spans="2:8" x14ac:dyDescent="0.15">
      <c r="B325">
        <v>13</v>
      </c>
      <c r="C325" t="s">
        <v>47</v>
      </c>
      <c r="D325" s="4">
        <v>298</v>
      </c>
      <c r="E325" s="4">
        <v>350</v>
      </c>
      <c r="F325" s="5">
        <f t="shared" si="12"/>
        <v>0.45987654320987653</v>
      </c>
      <c r="H325" s="2"/>
    </row>
    <row r="326" spans="2:8" x14ac:dyDescent="0.15">
      <c r="B326">
        <v>14</v>
      </c>
      <c r="C326" s="10" t="s">
        <v>88</v>
      </c>
      <c r="D326" s="4">
        <v>270</v>
      </c>
      <c r="E326" s="4">
        <v>336</v>
      </c>
      <c r="F326" s="5">
        <f t="shared" si="12"/>
        <v>0.44554455445544555</v>
      </c>
      <c r="H326" s="10"/>
    </row>
    <row r="327" spans="2:8" x14ac:dyDescent="0.15">
      <c r="B327">
        <v>15</v>
      </c>
      <c r="C327" s="10" t="s">
        <v>83</v>
      </c>
      <c r="D327" s="4">
        <v>241</v>
      </c>
      <c r="E327" s="4">
        <v>245</v>
      </c>
      <c r="F327" s="5">
        <f t="shared" si="12"/>
        <v>0.49588477366255146</v>
      </c>
      <c r="H327" s="10"/>
    </row>
    <row r="328" spans="2:8" x14ac:dyDescent="0.15">
      <c r="B328">
        <v>16</v>
      </c>
      <c r="C328" s="10" t="s">
        <v>105</v>
      </c>
      <c r="D328" s="4">
        <v>172</v>
      </c>
      <c r="E328" s="4">
        <v>152</v>
      </c>
      <c r="F328" s="5">
        <f t="shared" si="12"/>
        <v>0.53086419753086422</v>
      </c>
      <c r="H328" s="10"/>
    </row>
    <row r="329" spans="2:8" x14ac:dyDescent="0.15">
      <c r="B329">
        <v>17</v>
      </c>
      <c r="C329" s="10" t="s">
        <v>125</v>
      </c>
      <c r="D329" s="4">
        <v>168</v>
      </c>
      <c r="E329" s="4">
        <v>156</v>
      </c>
      <c r="F329" s="5">
        <f t="shared" si="12"/>
        <v>0.51851851851851849</v>
      </c>
      <c r="H329" s="10"/>
    </row>
    <row r="330" spans="2:8" x14ac:dyDescent="0.15">
      <c r="B330">
        <v>18</v>
      </c>
      <c r="C330" s="10" t="s">
        <v>86</v>
      </c>
      <c r="D330" s="4">
        <v>167</v>
      </c>
      <c r="E330" s="4">
        <v>157</v>
      </c>
      <c r="F330" s="5">
        <f t="shared" si="12"/>
        <v>0.51543209876543206</v>
      </c>
      <c r="H330" s="10"/>
    </row>
    <row r="331" spans="2:8" x14ac:dyDescent="0.15">
      <c r="B331">
        <v>19</v>
      </c>
      <c r="C331" t="s">
        <v>39</v>
      </c>
      <c r="D331" s="4">
        <v>164</v>
      </c>
      <c r="E331" s="4">
        <v>160</v>
      </c>
      <c r="F331" s="5">
        <f t="shared" si="12"/>
        <v>0.50617283950617287</v>
      </c>
    </row>
    <row r="332" spans="2:8" x14ac:dyDescent="0.15">
      <c r="B332">
        <v>20</v>
      </c>
      <c r="C332" s="10" t="s">
        <v>163</v>
      </c>
      <c r="D332" s="4">
        <v>162</v>
      </c>
      <c r="E332" s="4">
        <v>162</v>
      </c>
      <c r="F332" s="5">
        <f t="shared" si="12"/>
        <v>0.5</v>
      </c>
      <c r="H332" s="10"/>
    </row>
    <row r="333" spans="2:8" x14ac:dyDescent="0.15">
      <c r="B333">
        <v>21</v>
      </c>
      <c r="C333" s="10" t="s">
        <v>106</v>
      </c>
      <c r="D333" s="4">
        <v>155</v>
      </c>
      <c r="E333" s="4">
        <v>169</v>
      </c>
      <c r="F333" s="5">
        <f t="shared" si="12"/>
        <v>0.47839506172839508</v>
      </c>
      <c r="H333" s="10"/>
    </row>
    <row r="334" spans="2:8" x14ac:dyDescent="0.15">
      <c r="B334">
        <v>22</v>
      </c>
      <c r="C334" s="10" t="s">
        <v>40</v>
      </c>
      <c r="D334" s="4">
        <v>118</v>
      </c>
      <c r="E334" s="4">
        <v>164</v>
      </c>
      <c r="F334" s="5">
        <f t="shared" si="12"/>
        <v>0.41843971631205673</v>
      </c>
      <c r="H334" s="10"/>
    </row>
    <row r="335" spans="2:8" x14ac:dyDescent="0.15">
      <c r="B335">
        <v>23</v>
      </c>
      <c r="C335" s="10" t="s">
        <v>162</v>
      </c>
      <c r="D335" s="4">
        <v>97</v>
      </c>
      <c r="E335" s="4">
        <v>65</v>
      </c>
      <c r="F335" s="5">
        <f t="shared" si="12"/>
        <v>0.59876543209876543</v>
      </c>
      <c r="H335" s="10"/>
    </row>
    <row r="336" spans="2:8" x14ac:dyDescent="0.15">
      <c r="B336">
        <v>24</v>
      </c>
      <c r="C336" s="10" t="s">
        <v>123</v>
      </c>
      <c r="D336" s="4">
        <v>96</v>
      </c>
      <c r="E336" s="4">
        <v>66</v>
      </c>
      <c r="F336" s="5">
        <f t="shared" si="12"/>
        <v>0.59259259259259256</v>
      </c>
    </row>
    <row r="337" spans="2:8" x14ac:dyDescent="0.15">
      <c r="B337">
        <v>25</v>
      </c>
      <c r="C337" s="10" t="s">
        <v>122</v>
      </c>
      <c r="D337" s="4">
        <v>93</v>
      </c>
      <c r="E337" s="4">
        <v>69</v>
      </c>
      <c r="F337" s="5">
        <f t="shared" si="12"/>
        <v>0.57407407407407407</v>
      </c>
      <c r="H337" s="2"/>
    </row>
    <row r="338" spans="2:8" x14ac:dyDescent="0.15">
      <c r="B338">
        <v>26</v>
      </c>
      <c r="C338" s="10" t="s">
        <v>124</v>
      </c>
      <c r="D338" s="4">
        <v>91</v>
      </c>
      <c r="E338" s="4">
        <v>71</v>
      </c>
      <c r="F338" s="5">
        <f t="shared" si="12"/>
        <v>0.56172839506172845</v>
      </c>
      <c r="H338" s="10"/>
    </row>
    <row r="339" spans="2:8" x14ac:dyDescent="0.15">
      <c r="B339">
        <v>27</v>
      </c>
      <c r="C339" t="s">
        <v>45</v>
      </c>
      <c r="D339" s="4">
        <v>88</v>
      </c>
      <c r="E339" s="4">
        <v>74</v>
      </c>
      <c r="F339" s="5">
        <f t="shared" si="12"/>
        <v>0.54320987654320985</v>
      </c>
      <c r="H339" s="10"/>
    </row>
    <row r="340" spans="2:8" x14ac:dyDescent="0.15">
      <c r="B340" s="16">
        <v>28</v>
      </c>
      <c r="C340" s="10" t="s">
        <v>105</v>
      </c>
      <c r="D340" s="4">
        <v>84</v>
      </c>
      <c r="E340" s="4">
        <v>78</v>
      </c>
      <c r="F340" s="5">
        <f t="shared" si="12"/>
        <v>0.51851851851851849</v>
      </c>
      <c r="H340" s="10"/>
    </row>
    <row r="341" spans="2:8" x14ac:dyDescent="0.15">
      <c r="B341" s="16">
        <v>29</v>
      </c>
      <c r="C341" s="10" t="s">
        <v>102</v>
      </c>
      <c r="D341" s="4">
        <v>83</v>
      </c>
      <c r="E341" s="4">
        <v>79</v>
      </c>
      <c r="F341" s="5">
        <f t="shared" si="12"/>
        <v>0.51234567901234573</v>
      </c>
      <c r="H341" s="10"/>
    </row>
    <row r="342" spans="2:8" x14ac:dyDescent="0.15">
      <c r="B342" s="16">
        <v>30</v>
      </c>
      <c r="C342" s="10" t="s">
        <v>129</v>
      </c>
      <c r="D342" s="4">
        <v>81</v>
      </c>
      <c r="E342" s="4">
        <v>81</v>
      </c>
      <c r="F342" s="5">
        <f t="shared" si="12"/>
        <v>0.5</v>
      </c>
    </row>
    <row r="343" spans="2:8" x14ac:dyDescent="0.15">
      <c r="B343" s="16">
        <v>31</v>
      </c>
      <c r="C343" s="10" t="s">
        <v>126</v>
      </c>
      <c r="D343" s="4">
        <v>80</v>
      </c>
      <c r="E343" s="4">
        <v>82</v>
      </c>
      <c r="F343" s="5">
        <f t="shared" si="12"/>
        <v>0.49382716049382713</v>
      </c>
      <c r="H343" s="2"/>
    </row>
    <row r="344" spans="2:8" x14ac:dyDescent="0.15">
      <c r="B344" s="16">
        <v>32</v>
      </c>
      <c r="C344" t="s">
        <v>44</v>
      </c>
      <c r="D344" s="4">
        <v>76</v>
      </c>
      <c r="E344" s="4">
        <v>86</v>
      </c>
      <c r="F344" s="5">
        <f t="shared" si="12"/>
        <v>0.46913580246913578</v>
      </c>
    </row>
    <row r="345" spans="2:8" x14ac:dyDescent="0.15">
      <c r="B345" s="16">
        <v>33</v>
      </c>
      <c r="C345" t="s">
        <v>59</v>
      </c>
      <c r="D345" s="4">
        <v>65</v>
      </c>
      <c r="E345" s="4">
        <v>97</v>
      </c>
      <c r="F345" s="5">
        <f t="shared" si="12"/>
        <v>0.40123456790123457</v>
      </c>
      <c r="H345" s="10"/>
    </row>
    <row r="346" spans="2:8" x14ac:dyDescent="0.15">
      <c r="B346" s="16">
        <v>34</v>
      </c>
      <c r="C346" s="10" t="s">
        <v>104</v>
      </c>
      <c r="D346" s="4">
        <v>55</v>
      </c>
      <c r="E346" s="4">
        <v>65</v>
      </c>
      <c r="F346" s="5">
        <f t="shared" si="12"/>
        <v>0.45833333333333331</v>
      </c>
    </row>
    <row r="347" spans="2:8" x14ac:dyDescent="0.15">
      <c r="B347" s="16">
        <v>35</v>
      </c>
      <c r="C347" s="10" t="s">
        <v>157</v>
      </c>
      <c r="D347" s="4">
        <v>25</v>
      </c>
      <c r="E347" s="4">
        <v>36</v>
      </c>
      <c r="F347" s="5">
        <f t="shared" si="12"/>
        <v>0.4098360655737705</v>
      </c>
      <c r="H347" s="2"/>
    </row>
    <row r="348" spans="2:8" x14ac:dyDescent="0.15">
      <c r="H348" s="2"/>
    </row>
  </sheetData>
  <sortState xmlns:xlrd2="http://schemas.microsoft.com/office/spreadsheetml/2017/richdata2" ref="C313:E347">
    <sortCondition descending="1" ref="D313:D347"/>
    <sortCondition ref="E313:E347"/>
  </sortState>
  <mergeCells count="27">
    <mergeCell ref="A285:D285"/>
    <mergeCell ref="B223:C223"/>
    <mergeCell ref="B248:C248"/>
    <mergeCell ref="B251:C251"/>
    <mergeCell ref="B276:C276"/>
    <mergeCell ref="B279:C279"/>
    <mergeCell ref="D223:F223"/>
    <mergeCell ref="D279:F279"/>
    <mergeCell ref="D251:F251"/>
    <mergeCell ref="B164:C164"/>
    <mergeCell ref="B167:C167"/>
    <mergeCell ref="C311:F311"/>
    <mergeCell ref="D27:F27"/>
    <mergeCell ref="D55:F55"/>
    <mergeCell ref="D83:F83"/>
    <mergeCell ref="D139:F139"/>
    <mergeCell ref="D167:F167"/>
    <mergeCell ref="B220:C220"/>
    <mergeCell ref="B27:C27"/>
    <mergeCell ref="B52:C52"/>
    <mergeCell ref="B55:C55"/>
    <mergeCell ref="B80:C80"/>
    <mergeCell ref="B83:C83"/>
    <mergeCell ref="B108:C108"/>
    <mergeCell ref="B111:C111"/>
    <mergeCell ref="B136:C136"/>
    <mergeCell ref="B139:C139"/>
  </mergeCells>
  <phoneticPr fontId="5" type="noConversion"/>
  <pageMargins left="0.75" right="0.75" top="1" bottom="1" header="0.5" footer="0.5"/>
  <pageSetup scale="73" fitToHeight="15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NL204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 fleming</cp:lastModifiedBy>
  <cp:lastPrinted>2022-10-11T16:02:03Z</cp:lastPrinted>
  <dcterms:created xsi:type="dcterms:W3CDTF">2017-10-09T12:09:39Z</dcterms:created>
  <dcterms:modified xsi:type="dcterms:W3CDTF">2023-10-06T21:41:55Z</dcterms:modified>
</cp:coreProperties>
</file>