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heckCompatibility="1"/>
  <mc:AlternateContent xmlns:mc="http://schemas.openxmlformats.org/markup-compatibility/2006">
    <mc:Choice Requires="x15">
      <x15ac:absPath xmlns:x15ac="http://schemas.microsoft.com/office/spreadsheetml/2010/11/ac" url="/Users/user/Library/Mobile Documents/com~apple~CloudDocs/scoresheet/Historical Files/RBY Historical Standings/"/>
    </mc:Choice>
  </mc:AlternateContent>
  <xr:revisionPtr revIDLastSave="0" documentId="13_ncr:1_{B8086510-0ED9-D841-8694-AED1300868F4}" xr6:coauthVersionLast="47" xr6:coauthVersionMax="47" xr10:uidLastSave="{00000000-0000-0000-0000-000000000000}"/>
  <bookViews>
    <workbookView xWindow="15440" yWindow="5800" windowWidth="18800" windowHeight="20100" tabRatio="500" xr2:uid="{00000000-000D-0000-FFFF-FFFF00000000}"/>
  </bookViews>
  <sheets>
    <sheet name="RBY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7" i="1" l="1"/>
  <c r="F228" i="1"/>
  <c r="F349" i="1" l="1"/>
  <c r="J286" i="1"/>
  <c r="I286" i="1"/>
  <c r="F285" i="1"/>
  <c r="E286" i="1"/>
  <c r="D286" i="1"/>
  <c r="J257" i="1"/>
  <c r="I257" i="1"/>
  <c r="F256" i="1"/>
  <c r="E257" i="1"/>
  <c r="D257" i="1"/>
  <c r="J228" i="1"/>
  <c r="I228" i="1"/>
  <c r="E228" i="1"/>
  <c r="D228" i="1"/>
  <c r="J199" i="1"/>
  <c r="I199" i="1"/>
  <c r="F198" i="1"/>
  <c r="E199" i="1"/>
  <c r="D199" i="1"/>
  <c r="J170" i="1"/>
  <c r="I170" i="1"/>
  <c r="F169" i="1"/>
  <c r="E170" i="1"/>
  <c r="D170" i="1"/>
  <c r="K139" i="1"/>
  <c r="J139" i="1"/>
  <c r="I139" i="1"/>
  <c r="J141" i="1"/>
  <c r="I141" i="1"/>
  <c r="F140" i="1"/>
  <c r="E141" i="1"/>
  <c r="D141" i="1"/>
  <c r="J112" i="1"/>
  <c r="I112" i="1"/>
  <c r="F111" i="1"/>
  <c r="E112" i="1"/>
  <c r="D112" i="1"/>
  <c r="J83" i="1"/>
  <c r="I83" i="1"/>
  <c r="F82" i="1"/>
  <c r="F53" i="1"/>
  <c r="E83" i="1"/>
  <c r="D83" i="1"/>
  <c r="J54" i="1"/>
  <c r="I54" i="1"/>
  <c r="E54" i="1"/>
  <c r="D54" i="1"/>
  <c r="E25" i="1"/>
  <c r="D25" i="1"/>
  <c r="J25" i="1"/>
  <c r="I25" i="1"/>
  <c r="F24" i="1"/>
  <c r="F342" i="1" l="1"/>
  <c r="F338" i="1"/>
  <c r="F328" i="1"/>
  <c r="F324" i="1"/>
  <c r="F325" i="1"/>
  <c r="F327" i="1"/>
  <c r="F348" i="1"/>
  <c r="F343" i="1"/>
  <c r="F323" i="1"/>
  <c r="F344" i="1"/>
  <c r="F337" i="1"/>
  <c r="F330" i="1"/>
  <c r="F334" i="1"/>
  <c r="F326" i="1"/>
  <c r="F335" i="1"/>
  <c r="F347" i="1"/>
  <c r="F329" i="1"/>
  <c r="F333" i="1"/>
  <c r="F331" i="1"/>
  <c r="F345" i="1"/>
  <c r="F341" i="1"/>
  <c r="F332" i="1"/>
  <c r="F340" i="1"/>
  <c r="F339" i="1"/>
  <c r="F336" i="1"/>
  <c r="F346" i="1"/>
  <c r="F284" i="1" l="1"/>
  <c r="F255" i="1"/>
  <c r="F226" i="1"/>
  <c r="F197" i="1"/>
  <c r="F168" i="1"/>
  <c r="F139" i="1"/>
  <c r="F110" i="1"/>
  <c r="F81" i="1"/>
  <c r="F52" i="1"/>
  <c r="F23" i="1"/>
  <c r="F283" i="1" l="1"/>
  <c r="F254" i="1"/>
  <c r="F225" i="1"/>
  <c r="F196" i="1"/>
  <c r="F167" i="1"/>
  <c r="F138" i="1"/>
  <c r="F109" i="1"/>
  <c r="F80" i="1"/>
  <c r="F51" i="1"/>
  <c r="F22" i="1"/>
  <c r="I282" i="1"/>
  <c r="I278" i="1"/>
  <c r="J282" i="1"/>
  <c r="K199" i="1"/>
  <c r="J137" i="1"/>
  <c r="I137" i="1"/>
  <c r="K137" i="1" s="1"/>
  <c r="K141" i="1"/>
  <c r="I133" i="1"/>
  <c r="I46" i="1"/>
  <c r="K54" i="1"/>
  <c r="I11" i="1"/>
  <c r="J11" i="1"/>
  <c r="J14" i="1"/>
  <c r="I14" i="1"/>
  <c r="F282" i="1"/>
  <c r="F281" i="1"/>
  <c r="F280" i="1"/>
  <c r="F253" i="1"/>
  <c r="F252" i="1"/>
  <c r="F251" i="1"/>
  <c r="F224" i="1"/>
  <c r="F223" i="1"/>
  <c r="F222" i="1"/>
  <c r="F195" i="1"/>
  <c r="F194" i="1"/>
  <c r="F193" i="1"/>
  <c r="F166" i="1"/>
  <c r="F165" i="1"/>
  <c r="F164" i="1"/>
  <c r="F137" i="1"/>
  <c r="F136" i="1"/>
  <c r="F135" i="1"/>
  <c r="F108" i="1"/>
  <c r="F107" i="1"/>
  <c r="F106" i="1"/>
  <c r="F79" i="1"/>
  <c r="F78" i="1"/>
  <c r="F77" i="1"/>
  <c r="F50" i="1"/>
  <c r="F49" i="1"/>
  <c r="F48" i="1"/>
  <c r="F21" i="1"/>
  <c r="F20" i="1"/>
  <c r="F19" i="1"/>
  <c r="F279" i="1"/>
  <c r="J278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K228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192" i="1"/>
  <c r="I191" i="1"/>
  <c r="J191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34" i="1"/>
  <c r="J133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I90" i="1"/>
  <c r="J90" i="1"/>
  <c r="F90" i="1"/>
  <c r="I89" i="1"/>
  <c r="J89" i="1"/>
  <c r="F89" i="1"/>
  <c r="F76" i="1"/>
  <c r="I75" i="1"/>
  <c r="J75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47" i="1"/>
  <c r="J46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K14" i="1" l="1"/>
  <c r="K11" i="1"/>
  <c r="K282" i="1"/>
  <c r="K75" i="1"/>
  <c r="F141" i="1"/>
  <c r="K286" i="1"/>
  <c r="K170" i="1"/>
  <c r="F54" i="1"/>
  <c r="K25" i="1"/>
  <c r="K89" i="1"/>
  <c r="K191" i="1"/>
  <c r="F257" i="1"/>
  <c r="K83" i="1"/>
  <c r="K90" i="1"/>
  <c r="F112" i="1"/>
  <c r="K257" i="1"/>
  <c r="F83" i="1"/>
  <c r="F170" i="1"/>
  <c r="K112" i="1"/>
  <c r="K133" i="1"/>
  <c r="K278" i="1"/>
  <c r="K46" i="1"/>
  <c r="F286" i="1"/>
  <c r="F199" i="1"/>
  <c r="F25" i="1"/>
</calcChain>
</file>

<file path=xl/sharedStrings.xml><?xml version="1.0" encoding="utf-8"?>
<sst xmlns="http://schemas.openxmlformats.org/spreadsheetml/2006/main" count="694" uniqueCount="199">
  <si>
    <t xml:space="preserve">Year  </t>
  </si>
  <si>
    <t xml:space="preserve"> Team #  </t>
  </si>
  <si>
    <t xml:space="preserve"> Team Name  </t>
  </si>
  <si>
    <t xml:space="preserve"> W  </t>
  </si>
  <si>
    <t xml:space="preserve"> L  </t>
  </si>
  <si>
    <t xml:space="preserve"> Pct.  </t>
  </si>
  <si>
    <t xml:space="preserve"> Owner  </t>
  </si>
  <si>
    <t xml:space="preserve"> Owner's Total  </t>
  </si>
  <si>
    <t xml:space="preserve"> Pct.</t>
  </si>
  <si>
    <t xml:space="preserve">Myrtle Beach Bums </t>
  </si>
  <si>
    <t xml:space="preserve">Chris </t>
  </si>
  <si>
    <t xml:space="preserve">Degnerate the Faithful </t>
  </si>
  <si>
    <t xml:space="preserve">Brandon </t>
  </si>
  <si>
    <t xml:space="preserve">Team One </t>
  </si>
  <si>
    <t xml:space="preserve">Jim </t>
  </si>
  <si>
    <t>New Kid on the Block</t>
    <phoneticPr fontId="0" type="noConversion"/>
  </si>
  <si>
    <t>JD</t>
    <phoneticPr fontId="0" type="noConversion"/>
  </si>
  <si>
    <t>Teenage Vengence</t>
  </si>
  <si>
    <t>JD</t>
  </si>
  <si>
    <t>Beat Dad</t>
  </si>
  <si>
    <t>Bay Bandits</t>
  </si>
  <si>
    <t>Simon</t>
  </si>
  <si>
    <t xml:space="preserve">Franchise Total </t>
  </si>
  <si>
    <t xml:space="preserve">Quackers </t>
  </si>
  <si>
    <t xml:space="preserve">Mike </t>
  </si>
  <si>
    <t xml:space="preserve">Rubber Ducks </t>
  </si>
  <si>
    <t xml:space="preserve">Leadville 100s </t>
  </si>
  <si>
    <t xml:space="preserve">Bob </t>
  </si>
  <si>
    <t xml:space="preserve">There Can Be Only One </t>
  </si>
  <si>
    <t xml:space="preserve">Owen </t>
  </si>
  <si>
    <t>MVP in '06</t>
  </si>
  <si>
    <t>Sumner</t>
  </si>
  <si>
    <t xml:space="preserve">Yankums </t>
  </si>
  <si>
    <t xml:space="preserve">John </t>
  </si>
  <si>
    <t xml:space="preserve">NL Yankums </t>
  </si>
  <si>
    <t xml:space="preserve">National Yankers </t>
  </si>
  <si>
    <t xml:space="preserve">yankers </t>
  </si>
  <si>
    <t>NL Yankums</t>
    <phoneticPr fontId="0" type="noConversion"/>
  </si>
  <si>
    <t>NL Yankers</t>
  </si>
  <si>
    <t>John</t>
  </si>
  <si>
    <t>DC Yankers</t>
  </si>
  <si>
    <t>The Cuse</t>
  </si>
  <si>
    <t>Absolutely Horrible</t>
  </si>
  <si>
    <t>Morty's Yanker</t>
  </si>
  <si>
    <t>For Whom the Beltre Toles</t>
  </si>
  <si>
    <t>Tim</t>
  </si>
  <si>
    <t xml:space="preserve">Rochester River Rats </t>
  </si>
  <si>
    <t xml:space="preserve">Ron </t>
  </si>
  <si>
    <t xml:space="preserve">Outlaws </t>
  </si>
  <si>
    <t xml:space="preserve">Tim </t>
  </si>
  <si>
    <t xml:space="preserve">Lightning Bolts </t>
  </si>
  <si>
    <t xml:space="preserve">Rochester Lightning Bolts </t>
  </si>
  <si>
    <t>Thunder and Lightning</t>
  </si>
  <si>
    <t>Ron</t>
  </si>
  <si>
    <t>Nutz and Bolts</t>
  </si>
  <si>
    <t>The Prince &amp; The Panda</t>
  </si>
  <si>
    <t>Usual Prospects &amp; Suspects</t>
  </si>
  <si>
    <t>Ball Lighting</t>
  </si>
  <si>
    <t xml:space="preserve">Year </t>
  </si>
  <si>
    <t xml:space="preserve"> Team # </t>
  </si>
  <si>
    <t xml:space="preserve"> Team Name </t>
  </si>
  <si>
    <t xml:space="preserve"> W </t>
  </si>
  <si>
    <t xml:space="preserve"> L </t>
  </si>
  <si>
    <t xml:space="preserve"> Pct. </t>
  </si>
  <si>
    <t xml:space="preserve"> Owner </t>
  </si>
  <si>
    <t xml:space="preserve"> Owner's Total </t>
  </si>
  <si>
    <t xml:space="preserve">Katlyns Krew </t>
  </si>
  <si>
    <t xml:space="preserve">Tony </t>
  </si>
  <si>
    <t>Tony</t>
  </si>
  <si>
    <t xml:space="preserve">DaClear </t>
  </si>
  <si>
    <t xml:space="preserve">Dave </t>
  </si>
  <si>
    <t xml:space="preserve">Mojo's Woikin' </t>
  </si>
  <si>
    <t>StinkinDeadFish</t>
  </si>
  <si>
    <t>Dave</t>
  </si>
  <si>
    <t>Meanies</t>
  </si>
  <si>
    <t>KickAzzyTkNms</t>
  </si>
  <si>
    <t>DaMob</t>
  </si>
  <si>
    <t>Team 5</t>
  </si>
  <si>
    <t>Team Sad Trombone</t>
  </si>
  <si>
    <t>Grant</t>
  </si>
  <si>
    <t xml:space="preserve">John Brown's Seige </t>
  </si>
  <si>
    <t xml:space="preserve">Kevin </t>
  </si>
  <si>
    <t xml:space="preserve">John Browns Seige </t>
  </si>
  <si>
    <t xml:space="preserve">Team Kevin </t>
  </si>
  <si>
    <t xml:space="preserve">john  browns  seige </t>
  </si>
  <si>
    <t>john browns last ride</t>
    <phoneticPr fontId="0" type="noConversion"/>
  </si>
  <si>
    <t>Young, Dumb, &amp; Full of Lincecum</t>
    <phoneticPr fontId="0" type="noConversion"/>
  </si>
  <si>
    <t>Rebell Son</t>
  </si>
  <si>
    <t xml:space="preserve">Carolina Forest Fire </t>
  </si>
  <si>
    <t xml:space="preserve">Todd </t>
  </si>
  <si>
    <t xml:space="preserve">Antietam Assassins </t>
  </si>
  <si>
    <t xml:space="preserve">Andy </t>
  </si>
  <si>
    <t>Antietam Assassins</t>
  </si>
  <si>
    <t>Andy</t>
  </si>
  <si>
    <t>Tropic Lighting</t>
  </si>
  <si>
    <t>Ed</t>
  </si>
  <si>
    <t>Treasure Coast Crew</t>
  </si>
  <si>
    <t xml:space="preserve">Riverdogs </t>
  </si>
  <si>
    <t xml:space="preserve">Rob </t>
  </si>
  <si>
    <t xml:space="preserve">Wallydogs </t>
  </si>
  <si>
    <t xml:space="preserve">Black Flies </t>
  </si>
  <si>
    <t>(dead) Black Flies</t>
    <phoneticPr fontId="0" type="noConversion"/>
  </si>
  <si>
    <t>rob</t>
  </si>
  <si>
    <t>Black Flies</t>
  </si>
  <si>
    <t>Rob</t>
  </si>
  <si>
    <t xml:space="preserve">Shadowland Black Flies </t>
  </si>
  <si>
    <t>Shadowland Flies</t>
  </si>
  <si>
    <t>Shadowland</t>
  </si>
  <si>
    <t xml:space="preserve">Golden Knights </t>
  </si>
  <si>
    <t xml:space="preserve">Steve </t>
  </si>
  <si>
    <t xml:space="preserve">Lonesome Losers </t>
  </si>
  <si>
    <t xml:space="preserve">Shamrocks </t>
  </si>
  <si>
    <t xml:space="preserve">M*A*S*H </t>
  </si>
  <si>
    <t>Squirrels in the Attic</t>
    <phoneticPr fontId="0" type="noConversion"/>
  </si>
  <si>
    <t>Roadkill</t>
    <phoneticPr fontId="0" type="noConversion"/>
  </si>
  <si>
    <t>Phightins</t>
    <phoneticPr fontId="0" type="noConversion"/>
  </si>
  <si>
    <t>O-fers</t>
  </si>
  <si>
    <t>Steve</t>
  </si>
  <si>
    <t>Snakebit</t>
  </si>
  <si>
    <t>KA-tet</t>
  </si>
  <si>
    <t xml:space="preserve">Raven Lunatic </t>
  </si>
  <si>
    <t xml:space="preserve">Dean </t>
  </si>
  <si>
    <t xml:space="preserve">Say Hay </t>
  </si>
  <si>
    <t xml:space="preserve">Say Hey </t>
  </si>
  <si>
    <t xml:space="preserve">Bulldogs </t>
  </si>
  <si>
    <t xml:space="preserve">Shake, Rattle, and... </t>
  </si>
  <si>
    <t>Da Champs</t>
    <phoneticPr fontId="0" type="noConversion"/>
  </si>
  <si>
    <t>Falco Strikes Again</t>
    <phoneticPr fontId="0" type="noConversion"/>
  </si>
  <si>
    <t>Out run ya</t>
    <phoneticPr fontId="0" type="noConversion"/>
  </si>
  <si>
    <t>The Cursed &amp; the Damned!</t>
    <phoneticPr fontId="0" type="noConversion"/>
  </si>
  <si>
    <t>Da Champs II</t>
  </si>
  <si>
    <t>Ugly and Old</t>
  </si>
  <si>
    <t>Damn Offensive</t>
  </si>
  <si>
    <t>Gotham Gladiators</t>
  </si>
  <si>
    <t>Robert</t>
  </si>
  <si>
    <t>Hot Garbage</t>
  </si>
  <si>
    <t>Against Dahl Odds</t>
  </si>
  <si>
    <t>Rochestter Bolts</t>
  </si>
  <si>
    <t>NoDak Attack!</t>
  </si>
  <si>
    <t>Puig Your Friend</t>
  </si>
  <si>
    <t>Tony Total</t>
  </si>
  <si>
    <t>Dave Total</t>
  </si>
  <si>
    <t>Scott Total</t>
  </si>
  <si>
    <t>Kevin Total</t>
  </si>
  <si>
    <t>Dean total</t>
  </si>
  <si>
    <t>Robert Total</t>
  </si>
  <si>
    <t>Simon Total</t>
  </si>
  <si>
    <t>Franchise Total:</t>
  </si>
  <si>
    <t>Sumner Total</t>
  </si>
  <si>
    <t>Owen Total</t>
  </si>
  <si>
    <t>Bob Total</t>
  </si>
  <si>
    <t>Mike Total</t>
  </si>
  <si>
    <t>John Total</t>
  </si>
  <si>
    <t>Tim Total</t>
  </si>
  <si>
    <t>Tim F Total</t>
  </si>
  <si>
    <t>Ron Total</t>
  </si>
  <si>
    <t>Todd Total</t>
  </si>
  <si>
    <t>Ed Total</t>
  </si>
  <si>
    <t>Andy Total</t>
  </si>
  <si>
    <t>Rob Total</t>
  </si>
  <si>
    <t>Steve Total</t>
  </si>
  <si>
    <t>Wall of Champions</t>
  </si>
  <si>
    <t>Dean</t>
  </si>
  <si>
    <t>Kevin</t>
  </si>
  <si>
    <t>Owen</t>
  </si>
  <si>
    <t>Year</t>
  </si>
  <si>
    <t>Tm #</t>
  </si>
  <si>
    <t>Team Name</t>
  </si>
  <si>
    <t>Owner</t>
  </si>
  <si>
    <t>Can't Yu Snell That Snell</t>
  </si>
  <si>
    <t>Zac, Macs, and Jacks</t>
  </si>
  <si>
    <t>Jack, Zachs and Mac</t>
  </si>
  <si>
    <t>Cole Train</t>
  </si>
  <si>
    <t>Scott</t>
  </si>
  <si>
    <t>REBEL Son</t>
  </si>
  <si>
    <t>Switch It</t>
  </si>
  <si>
    <t>Steven</t>
  </si>
  <si>
    <t>Steven Total</t>
  </si>
  <si>
    <t>Soler Reyes &amp; a Beer</t>
  </si>
  <si>
    <t>Rochester Thunderbolts</t>
  </si>
  <si>
    <t>North Correa</t>
  </si>
  <si>
    <t>OWNER WIN TOTALS</t>
  </si>
  <si>
    <t>Owner Name</t>
  </si>
  <si>
    <t>W</t>
  </si>
  <si>
    <t>L</t>
  </si>
  <si>
    <t>PCT.</t>
  </si>
  <si>
    <t>Todd</t>
  </si>
  <si>
    <t>Chris</t>
  </si>
  <si>
    <t>Branden</t>
  </si>
  <si>
    <t>Jim</t>
  </si>
  <si>
    <t>Mike</t>
  </si>
  <si>
    <t>Bob</t>
  </si>
  <si>
    <t>Tim F</t>
  </si>
  <si>
    <t>Harry's on 3rd</t>
  </si>
  <si>
    <t>Flock of SeaGurriels</t>
  </si>
  <si>
    <t>Newest Yeller</t>
  </si>
  <si>
    <t>Jose</t>
  </si>
  <si>
    <t>Jose Total</t>
  </si>
  <si>
    <t>Grant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</si>
</sst>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Verdana"/>
    </font>
    <font>
      <sz val="12"/>
      <color theme="1"/>
      <name val="Calibri"/>
      <family val="2"/>
      <scheme val="minor"/>
    </font>
    <font>
      <b/>
      <sz val="10"/>
      <name val="Verdana"/>
      <family val="2"/>
    </font>
    <font>
      <sz val="10"/>
      <name val="Arial Narrow"/>
      <family val="2"/>
    </font>
    <font>
      <b/>
      <sz val="10"/>
      <color rgb="FFFF0000"/>
      <name val="Verdana"/>
      <family val="2"/>
    </font>
    <font>
      <b/>
      <sz val="10"/>
      <color indexed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2"/>
      <color rgb="FFC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9"/>
  <sheetViews>
    <sheetView tabSelected="1" topLeftCell="A271" zoomScale="119" zoomScaleNormal="120" workbookViewId="0">
      <selection activeCell="A285" sqref="A285"/>
    </sheetView>
  </sheetViews>
  <sheetFormatPr baseColWidth="10" defaultRowHeight="13" x14ac:dyDescent="0.15"/>
  <cols>
    <col min="1" max="2" width="7.5" style="4" customWidth="1"/>
    <col min="3" max="3" width="25.6640625" customWidth="1"/>
    <col min="4" max="4" width="8" style="4" customWidth="1"/>
    <col min="5" max="5" width="7.1640625" style="4" customWidth="1"/>
    <col min="6" max="6" width="7.33203125" style="4" customWidth="1"/>
    <col min="7" max="7" width="8.1640625" customWidth="1"/>
    <col min="8" max="8" width="14.83203125" customWidth="1"/>
    <col min="9" max="10" width="10.83203125" style="4" customWidth="1"/>
    <col min="11" max="11" width="6" style="4" customWidth="1"/>
    <col min="12" max="12" width="6" customWidth="1"/>
  </cols>
  <sheetData>
    <row r="1" spans="1:11" s="2" customFormat="1" x14ac:dyDescent="0.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3</v>
      </c>
      <c r="J1" s="1" t="s">
        <v>4</v>
      </c>
      <c r="K1" s="1" t="s">
        <v>8</v>
      </c>
    </row>
    <row r="2" spans="1:11" x14ac:dyDescent="0.15">
      <c r="A2" s="3">
        <v>2001</v>
      </c>
      <c r="B2" s="4">
        <v>1</v>
      </c>
      <c r="C2" t="s">
        <v>9</v>
      </c>
      <c r="D2" s="4">
        <v>63</v>
      </c>
      <c r="E2" s="4">
        <v>99</v>
      </c>
      <c r="F2" s="5">
        <f t="shared" ref="F2:F18" si="0">(D2)/(D2+E2)</f>
        <v>0.3888888888888889</v>
      </c>
      <c r="G2" t="s">
        <v>10</v>
      </c>
    </row>
    <row r="3" spans="1:11" x14ac:dyDescent="0.15">
      <c r="A3" s="3">
        <v>2002</v>
      </c>
      <c r="B3" s="4">
        <v>1</v>
      </c>
      <c r="C3" t="s">
        <v>9</v>
      </c>
      <c r="D3" s="4">
        <v>78</v>
      </c>
      <c r="E3" s="4">
        <v>84</v>
      </c>
      <c r="F3" s="5">
        <f t="shared" si="0"/>
        <v>0.48148148148148145</v>
      </c>
      <c r="G3" t="s">
        <v>10</v>
      </c>
      <c r="H3" t="s">
        <v>10</v>
      </c>
      <c r="I3" s="6">
        <v>78</v>
      </c>
      <c r="J3" s="6">
        <v>84</v>
      </c>
      <c r="K3" s="6">
        <v>0.435</v>
      </c>
    </row>
    <row r="4" spans="1:11" x14ac:dyDescent="0.15">
      <c r="A4" s="3">
        <v>2003</v>
      </c>
      <c r="B4" s="4">
        <v>1</v>
      </c>
      <c r="C4" t="s">
        <v>11</v>
      </c>
      <c r="D4" s="4">
        <v>67</v>
      </c>
      <c r="E4" s="4">
        <v>95</v>
      </c>
      <c r="F4" s="5">
        <f t="shared" si="0"/>
        <v>0.41358024691358025</v>
      </c>
      <c r="G4" t="s">
        <v>12</v>
      </c>
      <c r="I4" s="6"/>
      <c r="J4" s="6"/>
      <c r="K4" s="6"/>
    </row>
    <row r="5" spans="1:11" x14ac:dyDescent="0.15">
      <c r="A5" s="3">
        <v>2004</v>
      </c>
      <c r="B5" s="4">
        <v>1</v>
      </c>
      <c r="C5" t="s">
        <v>11</v>
      </c>
      <c r="D5" s="4">
        <v>79</v>
      </c>
      <c r="E5" s="4">
        <v>83</v>
      </c>
      <c r="F5" s="5">
        <f t="shared" si="0"/>
        <v>0.48765432098765432</v>
      </c>
      <c r="G5" t="s">
        <v>12</v>
      </c>
      <c r="I5" s="6"/>
      <c r="J5" s="6"/>
      <c r="K5" s="6"/>
    </row>
    <row r="6" spans="1:11" x14ac:dyDescent="0.15">
      <c r="A6" s="3">
        <v>2005</v>
      </c>
      <c r="B6" s="4">
        <v>1</v>
      </c>
      <c r="C6" t="s">
        <v>11</v>
      </c>
      <c r="D6" s="4">
        <v>87</v>
      </c>
      <c r="E6" s="4">
        <v>75</v>
      </c>
      <c r="F6" s="5">
        <f t="shared" si="0"/>
        <v>0.53703703703703709</v>
      </c>
      <c r="G6" t="s">
        <v>12</v>
      </c>
      <c r="I6" s="6"/>
      <c r="J6" s="6"/>
      <c r="K6" s="6"/>
    </row>
    <row r="7" spans="1:11" x14ac:dyDescent="0.15">
      <c r="A7" s="3">
        <v>2006</v>
      </c>
      <c r="B7" s="4">
        <v>1</v>
      </c>
      <c r="C7" t="s">
        <v>11</v>
      </c>
      <c r="D7" s="4">
        <v>72</v>
      </c>
      <c r="E7" s="4">
        <v>90</v>
      </c>
      <c r="F7" s="5">
        <f t="shared" si="0"/>
        <v>0.44444444444444442</v>
      </c>
      <c r="G7" t="s">
        <v>12</v>
      </c>
      <c r="H7" t="s">
        <v>12</v>
      </c>
      <c r="I7" s="6">
        <v>305</v>
      </c>
      <c r="J7" s="6">
        <v>343</v>
      </c>
      <c r="K7" s="6">
        <v>0.47099999999999997</v>
      </c>
    </row>
    <row r="8" spans="1:11" x14ac:dyDescent="0.15">
      <c r="A8" s="3">
        <v>2007</v>
      </c>
      <c r="B8" s="4">
        <v>1</v>
      </c>
      <c r="C8" t="s">
        <v>13</v>
      </c>
      <c r="D8" s="4">
        <v>80</v>
      </c>
      <c r="E8" s="4">
        <v>82</v>
      </c>
      <c r="F8" s="5">
        <f t="shared" si="0"/>
        <v>0.49382716049382713</v>
      </c>
      <c r="G8" t="s">
        <v>14</v>
      </c>
      <c r="I8" s="6"/>
      <c r="J8" s="6"/>
      <c r="K8" s="6"/>
    </row>
    <row r="9" spans="1:11" x14ac:dyDescent="0.15">
      <c r="A9" s="3">
        <v>2008</v>
      </c>
      <c r="B9" s="4">
        <v>1</v>
      </c>
      <c r="C9" t="s">
        <v>13</v>
      </c>
      <c r="D9" s="4">
        <v>73</v>
      </c>
      <c r="E9" s="4">
        <v>89</v>
      </c>
      <c r="F9" s="5">
        <f t="shared" si="0"/>
        <v>0.45061728395061729</v>
      </c>
      <c r="G9" t="s">
        <v>14</v>
      </c>
      <c r="I9" s="6"/>
      <c r="J9" s="6"/>
      <c r="K9" s="6"/>
    </row>
    <row r="10" spans="1:11" x14ac:dyDescent="0.15">
      <c r="A10" s="3">
        <v>2009</v>
      </c>
      <c r="B10" s="4">
        <v>1</v>
      </c>
      <c r="C10" t="s">
        <v>13</v>
      </c>
      <c r="D10" s="4">
        <v>72</v>
      </c>
      <c r="E10" s="4">
        <v>90</v>
      </c>
      <c r="F10" s="5">
        <f t="shared" si="0"/>
        <v>0.44444444444444442</v>
      </c>
      <c r="G10" t="s">
        <v>14</v>
      </c>
      <c r="I10" s="6"/>
      <c r="J10" s="6"/>
      <c r="K10" s="7"/>
    </row>
    <row r="11" spans="1:11" x14ac:dyDescent="0.15">
      <c r="A11" s="3">
        <v>2010</v>
      </c>
      <c r="B11" s="4">
        <v>1</v>
      </c>
      <c r="C11" t="s">
        <v>13</v>
      </c>
      <c r="D11" s="4">
        <v>61</v>
      </c>
      <c r="E11" s="4">
        <v>101</v>
      </c>
      <c r="F11" s="5">
        <f t="shared" si="0"/>
        <v>0.37654320987654322</v>
      </c>
      <c r="G11" t="s">
        <v>14</v>
      </c>
      <c r="H11" t="s">
        <v>14</v>
      </c>
      <c r="I11" s="6">
        <f>SUM(D8:D11)</f>
        <v>286</v>
      </c>
      <c r="J11" s="6">
        <f>SUM(E8:E11)</f>
        <v>362</v>
      </c>
      <c r="K11" s="7">
        <f>I11/(I11+J11)</f>
        <v>0.44135802469135804</v>
      </c>
    </row>
    <row r="12" spans="1:11" x14ac:dyDescent="0.15">
      <c r="A12" s="3">
        <v>2011</v>
      </c>
      <c r="B12" s="4">
        <v>1</v>
      </c>
      <c r="C12" t="s">
        <v>15</v>
      </c>
      <c r="D12" s="4">
        <v>80</v>
      </c>
      <c r="E12" s="4">
        <v>82</v>
      </c>
      <c r="F12" s="5">
        <f t="shared" si="0"/>
        <v>0.49382716049382713</v>
      </c>
      <c r="G12" t="s">
        <v>16</v>
      </c>
      <c r="I12" s="6"/>
      <c r="J12" s="6"/>
      <c r="K12" s="7"/>
    </row>
    <row r="13" spans="1:11" x14ac:dyDescent="0.15">
      <c r="A13" s="3">
        <v>2012</v>
      </c>
      <c r="B13" s="4">
        <v>1</v>
      </c>
      <c r="C13" t="s">
        <v>17</v>
      </c>
      <c r="D13" s="4">
        <v>90</v>
      </c>
      <c r="E13" s="4">
        <v>72</v>
      </c>
      <c r="F13" s="5">
        <f t="shared" si="0"/>
        <v>0.55555555555555558</v>
      </c>
      <c r="G13" t="s">
        <v>18</v>
      </c>
      <c r="I13" s="6"/>
      <c r="J13" s="6"/>
      <c r="K13" s="7"/>
    </row>
    <row r="14" spans="1:11" x14ac:dyDescent="0.15">
      <c r="A14" s="3">
        <v>2013</v>
      </c>
      <c r="B14" s="4">
        <v>1</v>
      </c>
      <c r="C14" t="s">
        <v>19</v>
      </c>
      <c r="D14" s="4">
        <v>91</v>
      </c>
      <c r="E14" s="4">
        <v>71</v>
      </c>
      <c r="F14" s="5">
        <f t="shared" si="0"/>
        <v>0.56172839506172845</v>
      </c>
      <c r="G14" t="s">
        <v>18</v>
      </c>
      <c r="H14" t="s">
        <v>18</v>
      </c>
      <c r="I14" s="6">
        <f>SUM(D12:D14)</f>
        <v>261</v>
      </c>
      <c r="J14" s="6">
        <f>SUM(E12:E14)</f>
        <v>225</v>
      </c>
      <c r="K14" s="7">
        <f>I14/(I14+J14)</f>
        <v>0.53703703703703709</v>
      </c>
    </row>
    <row r="15" spans="1:11" x14ac:dyDescent="0.15">
      <c r="A15" s="3">
        <v>2014</v>
      </c>
      <c r="B15" s="4">
        <v>1</v>
      </c>
      <c r="C15" t="s">
        <v>20</v>
      </c>
      <c r="D15" s="4">
        <v>89</v>
      </c>
      <c r="E15" s="4">
        <v>73</v>
      </c>
      <c r="F15" s="5">
        <f t="shared" si="0"/>
        <v>0.54938271604938271</v>
      </c>
      <c r="G15" t="s">
        <v>21</v>
      </c>
      <c r="I15" s="6"/>
      <c r="J15" s="6"/>
      <c r="K15" s="7"/>
    </row>
    <row r="16" spans="1:11" x14ac:dyDescent="0.15">
      <c r="A16" s="8">
        <v>2015</v>
      </c>
      <c r="B16" s="4">
        <v>1</v>
      </c>
      <c r="C16" t="s">
        <v>20</v>
      </c>
      <c r="D16" s="4">
        <v>96</v>
      </c>
      <c r="E16" s="4">
        <v>66</v>
      </c>
      <c r="F16" s="5">
        <f t="shared" si="0"/>
        <v>0.59259259259259256</v>
      </c>
      <c r="G16" t="s">
        <v>21</v>
      </c>
      <c r="I16" s="6"/>
      <c r="J16" s="6"/>
      <c r="K16" s="7"/>
    </row>
    <row r="17" spans="1:11" x14ac:dyDescent="0.15">
      <c r="A17" s="3">
        <v>2016</v>
      </c>
      <c r="B17" s="4">
        <v>1</v>
      </c>
      <c r="C17" t="s">
        <v>20</v>
      </c>
      <c r="D17" s="4">
        <v>86</v>
      </c>
      <c r="E17" s="4">
        <v>76</v>
      </c>
      <c r="F17" s="5">
        <f t="shared" si="0"/>
        <v>0.53086419753086422</v>
      </c>
      <c r="G17" t="s">
        <v>21</v>
      </c>
      <c r="I17" s="6"/>
      <c r="J17" s="6"/>
      <c r="K17" s="7"/>
    </row>
    <row r="18" spans="1:11" x14ac:dyDescent="0.15">
      <c r="A18" s="3">
        <v>2017</v>
      </c>
      <c r="B18" s="4">
        <v>1</v>
      </c>
      <c r="C18" t="s">
        <v>20</v>
      </c>
      <c r="D18" s="4">
        <v>80</v>
      </c>
      <c r="E18" s="4">
        <v>82</v>
      </c>
      <c r="F18" s="5">
        <f t="shared" si="0"/>
        <v>0.49382716049382713</v>
      </c>
      <c r="G18" t="s">
        <v>21</v>
      </c>
      <c r="I18" s="6"/>
      <c r="J18" s="6"/>
      <c r="K18" s="7"/>
    </row>
    <row r="19" spans="1:11" x14ac:dyDescent="0.15">
      <c r="A19" s="3">
        <v>2018</v>
      </c>
      <c r="B19" s="4">
        <v>1</v>
      </c>
      <c r="C19" s="11" t="s">
        <v>20</v>
      </c>
      <c r="D19" s="4">
        <v>84</v>
      </c>
      <c r="E19" s="4">
        <v>78</v>
      </c>
      <c r="F19" s="5">
        <f t="shared" ref="F19:F23" si="1">(D19)/(D19+E19)</f>
        <v>0.51851851851851849</v>
      </c>
      <c r="G19" t="s">
        <v>21</v>
      </c>
      <c r="I19" s="6"/>
      <c r="J19" s="6"/>
      <c r="K19" s="7"/>
    </row>
    <row r="20" spans="1:11" x14ac:dyDescent="0.15">
      <c r="A20" s="8">
        <v>2019</v>
      </c>
      <c r="B20" s="4">
        <v>1</v>
      </c>
      <c r="C20" s="11" t="s">
        <v>20</v>
      </c>
      <c r="D20" s="4">
        <v>83</v>
      </c>
      <c r="E20" s="4">
        <v>79</v>
      </c>
      <c r="F20" s="5">
        <f t="shared" si="1"/>
        <v>0.51234567901234573</v>
      </c>
      <c r="G20" t="s">
        <v>21</v>
      </c>
      <c r="I20" s="6"/>
      <c r="J20" s="6"/>
      <c r="K20" s="7"/>
    </row>
    <row r="21" spans="1:11" x14ac:dyDescent="0.15">
      <c r="A21" s="3">
        <v>2020</v>
      </c>
      <c r="B21" s="4">
        <v>1</v>
      </c>
      <c r="C21" s="11" t="s">
        <v>20</v>
      </c>
      <c r="D21" s="4">
        <v>63</v>
      </c>
      <c r="E21" s="4">
        <v>57</v>
      </c>
      <c r="F21" s="5">
        <f t="shared" si="1"/>
        <v>0.52500000000000002</v>
      </c>
      <c r="G21" t="s">
        <v>21</v>
      </c>
      <c r="I21" s="6"/>
      <c r="J21" s="6"/>
      <c r="K21" s="7"/>
    </row>
    <row r="22" spans="1:11" x14ac:dyDescent="0.15">
      <c r="A22" s="3">
        <v>2021</v>
      </c>
      <c r="B22" s="4">
        <v>1</v>
      </c>
      <c r="C22" s="11" t="s">
        <v>20</v>
      </c>
      <c r="D22" s="4">
        <v>89</v>
      </c>
      <c r="E22" s="4">
        <v>73</v>
      </c>
      <c r="F22" s="5">
        <f t="shared" si="1"/>
        <v>0.54938271604938271</v>
      </c>
      <c r="G22" s="11" t="s">
        <v>21</v>
      </c>
      <c r="I22" s="6"/>
      <c r="J22" s="6"/>
      <c r="K22" s="7"/>
    </row>
    <row r="23" spans="1:11" x14ac:dyDescent="0.15">
      <c r="A23" s="3">
        <v>2022</v>
      </c>
      <c r="B23" s="4">
        <v>1</v>
      </c>
      <c r="C23" s="11" t="s">
        <v>20</v>
      </c>
      <c r="D23" s="4">
        <v>85</v>
      </c>
      <c r="E23" s="4">
        <v>77</v>
      </c>
      <c r="F23" s="5">
        <f t="shared" si="1"/>
        <v>0.52469135802469136</v>
      </c>
      <c r="G23" s="11" t="s">
        <v>21</v>
      </c>
      <c r="I23" s="6"/>
      <c r="J23" s="6"/>
      <c r="K23" s="7"/>
    </row>
    <row r="24" spans="1:11" x14ac:dyDescent="0.15">
      <c r="A24" s="3">
        <v>2023</v>
      </c>
      <c r="B24" s="4">
        <v>1</v>
      </c>
      <c r="C24" s="11" t="s">
        <v>20</v>
      </c>
      <c r="D24" s="4">
        <v>78</v>
      </c>
      <c r="E24" s="4">
        <v>84</v>
      </c>
      <c r="F24" s="5">
        <f t="shared" ref="F24" si="2">(D24)/(D24+E24)</f>
        <v>0.48148148148148145</v>
      </c>
      <c r="G24" s="11" t="s">
        <v>21</v>
      </c>
      <c r="I24" s="6"/>
      <c r="J24" s="6"/>
      <c r="K24" s="7"/>
    </row>
    <row r="25" spans="1:11" x14ac:dyDescent="0.15">
      <c r="C25" s="13" t="s">
        <v>147</v>
      </c>
      <c r="D25" s="4">
        <f>SUM(D2:D24)</f>
        <v>1826</v>
      </c>
      <c r="E25" s="4">
        <f>SUM(E2:E24)</f>
        <v>1858</v>
      </c>
      <c r="F25" s="5">
        <f>(D25)/(D25+E25)</f>
        <v>0.49565689467969598</v>
      </c>
      <c r="H25" s="2" t="s">
        <v>146</v>
      </c>
      <c r="I25" s="6">
        <f>SUM(D15:D24)</f>
        <v>833</v>
      </c>
      <c r="J25" s="6">
        <f>SUM(E15:E24)</f>
        <v>745</v>
      </c>
      <c r="K25" s="7">
        <f>I25/(I25+J25)</f>
        <v>0.52788339670468953</v>
      </c>
    </row>
    <row r="26" spans="1:11" x14ac:dyDescent="0.15">
      <c r="B26" s="2"/>
      <c r="D26" s="12"/>
    </row>
    <row r="27" spans="1:11" x14ac:dyDescent="0.15">
      <c r="B27" s="2"/>
      <c r="D27" s="12"/>
    </row>
    <row r="28" spans="1:11" x14ac:dyDescent="0.15">
      <c r="B28" s="20"/>
      <c r="C28" s="20"/>
      <c r="D28" s="18"/>
      <c r="E28" s="18"/>
      <c r="F28" s="18"/>
    </row>
    <row r="30" spans="1:11" x14ac:dyDescent="0.15">
      <c r="A30" s="1" t="s">
        <v>0</v>
      </c>
      <c r="B30" s="1" t="s">
        <v>1</v>
      </c>
      <c r="C30" s="2" t="s">
        <v>2</v>
      </c>
      <c r="D30" s="1" t="s">
        <v>3</v>
      </c>
      <c r="E30" s="1" t="s">
        <v>4</v>
      </c>
      <c r="F30" s="1" t="s">
        <v>5</v>
      </c>
      <c r="G30" s="2" t="s">
        <v>6</v>
      </c>
      <c r="H30" s="2" t="s">
        <v>7</v>
      </c>
      <c r="I30" s="1" t="s">
        <v>3</v>
      </c>
      <c r="J30" s="1" t="s">
        <v>4</v>
      </c>
      <c r="K30" s="1" t="s">
        <v>8</v>
      </c>
    </row>
    <row r="31" spans="1:11" x14ac:dyDescent="0.15">
      <c r="A31" s="3">
        <v>2001</v>
      </c>
      <c r="B31" s="4">
        <v>2</v>
      </c>
      <c r="C31" t="s">
        <v>23</v>
      </c>
      <c r="D31" s="4">
        <v>67</v>
      </c>
      <c r="E31" s="4">
        <v>95</v>
      </c>
      <c r="F31" s="5">
        <f t="shared" ref="F31:F54" si="3">D31/(D31+E31)</f>
        <v>0.41358024691358025</v>
      </c>
      <c r="G31" t="s">
        <v>24</v>
      </c>
    </row>
    <row r="32" spans="1:11" x14ac:dyDescent="0.15">
      <c r="A32" s="3">
        <v>2002</v>
      </c>
      <c r="B32" s="4">
        <v>2</v>
      </c>
      <c r="C32" t="s">
        <v>23</v>
      </c>
      <c r="D32" s="4">
        <v>65</v>
      </c>
      <c r="E32" s="4">
        <v>97</v>
      </c>
      <c r="F32" s="5">
        <f t="shared" si="3"/>
        <v>0.40123456790123457</v>
      </c>
      <c r="G32" t="s">
        <v>24</v>
      </c>
    </row>
    <row r="33" spans="1:11" x14ac:dyDescent="0.15">
      <c r="A33" s="3">
        <v>2003</v>
      </c>
      <c r="B33" s="4">
        <v>2</v>
      </c>
      <c r="C33" t="s">
        <v>25</v>
      </c>
      <c r="D33" s="4">
        <v>71</v>
      </c>
      <c r="E33" s="4">
        <v>91</v>
      </c>
      <c r="F33" s="5">
        <f t="shared" si="3"/>
        <v>0.43827160493827161</v>
      </c>
      <c r="G33" t="s">
        <v>24</v>
      </c>
      <c r="H33" s="11" t="s">
        <v>151</v>
      </c>
      <c r="I33" s="6">
        <v>203</v>
      </c>
      <c r="J33" s="6">
        <v>283</v>
      </c>
      <c r="K33" s="6">
        <v>0.41799999999999998</v>
      </c>
    </row>
    <row r="34" spans="1:11" x14ac:dyDescent="0.15">
      <c r="A34" s="3">
        <v>2004</v>
      </c>
      <c r="B34" s="4">
        <v>2</v>
      </c>
      <c r="C34" t="s">
        <v>26</v>
      </c>
      <c r="D34" s="4">
        <v>66</v>
      </c>
      <c r="E34" s="4">
        <v>96</v>
      </c>
      <c r="F34" s="5">
        <f t="shared" si="3"/>
        <v>0.40740740740740738</v>
      </c>
      <c r="G34" t="s">
        <v>27</v>
      </c>
      <c r="I34" s="6"/>
      <c r="J34" s="6"/>
      <c r="K34" s="6"/>
    </row>
    <row r="35" spans="1:11" x14ac:dyDescent="0.15">
      <c r="A35" s="3">
        <v>2005</v>
      </c>
      <c r="B35" s="4">
        <v>2</v>
      </c>
      <c r="C35" t="s">
        <v>26</v>
      </c>
      <c r="D35" s="4">
        <v>74</v>
      </c>
      <c r="E35" s="4">
        <v>88</v>
      </c>
      <c r="F35" s="5">
        <f t="shared" si="3"/>
        <v>0.4567901234567901</v>
      </c>
      <c r="G35" t="s">
        <v>27</v>
      </c>
      <c r="H35" s="11" t="s">
        <v>150</v>
      </c>
      <c r="I35" s="6">
        <v>140</v>
      </c>
      <c r="J35" s="6">
        <v>184</v>
      </c>
      <c r="K35" s="6">
        <v>0.432</v>
      </c>
    </row>
    <row r="36" spans="1:11" x14ac:dyDescent="0.15">
      <c r="A36" s="3">
        <v>2006</v>
      </c>
      <c r="B36" s="4">
        <v>2</v>
      </c>
      <c r="C36" t="s">
        <v>28</v>
      </c>
      <c r="D36" s="4">
        <v>107</v>
      </c>
      <c r="E36" s="4">
        <v>55</v>
      </c>
      <c r="F36" s="5">
        <f t="shared" si="3"/>
        <v>0.66049382716049387</v>
      </c>
      <c r="G36" t="s">
        <v>29</v>
      </c>
    </row>
    <row r="37" spans="1:11" x14ac:dyDescent="0.15">
      <c r="A37" s="3">
        <v>2007</v>
      </c>
      <c r="B37" s="4">
        <v>2</v>
      </c>
      <c r="C37" t="s">
        <v>28</v>
      </c>
      <c r="D37" s="4">
        <v>78</v>
      </c>
      <c r="E37" s="4">
        <v>84</v>
      </c>
      <c r="F37" s="5">
        <f t="shared" si="3"/>
        <v>0.48148148148148145</v>
      </c>
      <c r="G37" t="s">
        <v>29</v>
      </c>
    </row>
    <row r="38" spans="1:11" x14ac:dyDescent="0.15">
      <c r="A38" s="3">
        <v>2008</v>
      </c>
      <c r="B38" s="4">
        <v>2</v>
      </c>
      <c r="C38" t="s">
        <v>28</v>
      </c>
      <c r="D38" s="4">
        <v>82</v>
      </c>
      <c r="E38" s="4">
        <v>80</v>
      </c>
      <c r="F38" s="5">
        <f t="shared" si="3"/>
        <v>0.50617283950617287</v>
      </c>
      <c r="G38" t="s">
        <v>29</v>
      </c>
    </row>
    <row r="39" spans="1:11" x14ac:dyDescent="0.15">
      <c r="A39" s="3">
        <v>2009</v>
      </c>
      <c r="B39" s="4">
        <v>2</v>
      </c>
      <c r="C39" t="s">
        <v>28</v>
      </c>
      <c r="D39" s="4">
        <v>58</v>
      </c>
      <c r="E39" s="4">
        <v>104</v>
      </c>
      <c r="F39" s="5">
        <f t="shared" si="3"/>
        <v>0.35802469135802467</v>
      </c>
      <c r="G39" t="s">
        <v>29</v>
      </c>
    </row>
    <row r="40" spans="1:11" x14ac:dyDescent="0.15">
      <c r="A40" s="3">
        <v>2010</v>
      </c>
      <c r="B40" s="4">
        <v>2</v>
      </c>
      <c r="C40" t="s">
        <v>28</v>
      </c>
      <c r="D40" s="4">
        <v>73</v>
      </c>
      <c r="E40" s="4">
        <v>89</v>
      </c>
      <c r="F40" s="5">
        <f t="shared" si="3"/>
        <v>0.45061728395061729</v>
      </c>
      <c r="G40" t="s">
        <v>29</v>
      </c>
    </row>
    <row r="41" spans="1:11" x14ac:dyDescent="0.15">
      <c r="A41" s="3">
        <v>2011</v>
      </c>
      <c r="B41" s="4">
        <v>2</v>
      </c>
      <c r="C41" t="s">
        <v>28</v>
      </c>
      <c r="D41" s="4">
        <v>67</v>
      </c>
      <c r="E41" s="4">
        <v>95</v>
      </c>
      <c r="F41" s="5">
        <f t="shared" si="3"/>
        <v>0.41358024691358025</v>
      </c>
      <c r="G41" t="s">
        <v>29</v>
      </c>
    </row>
    <row r="42" spans="1:11" x14ac:dyDescent="0.15">
      <c r="A42" s="8">
        <v>2012</v>
      </c>
      <c r="B42" s="4">
        <v>2</v>
      </c>
      <c r="C42" t="s">
        <v>28</v>
      </c>
      <c r="D42" s="4">
        <v>89</v>
      </c>
      <c r="E42" s="4">
        <v>73</v>
      </c>
      <c r="F42" s="5">
        <f t="shared" si="3"/>
        <v>0.54938271604938271</v>
      </c>
      <c r="G42" t="s">
        <v>29</v>
      </c>
    </row>
    <row r="43" spans="1:11" x14ac:dyDescent="0.15">
      <c r="A43" s="3">
        <v>2013</v>
      </c>
      <c r="B43" s="4">
        <v>2</v>
      </c>
      <c r="C43" t="s">
        <v>28</v>
      </c>
      <c r="D43" s="4">
        <v>80</v>
      </c>
      <c r="E43" s="4">
        <v>82</v>
      </c>
      <c r="F43" s="5">
        <f t="shared" si="3"/>
        <v>0.49382716049382713</v>
      </c>
      <c r="G43" t="s">
        <v>29</v>
      </c>
    </row>
    <row r="44" spans="1:11" x14ac:dyDescent="0.15">
      <c r="A44" s="3">
        <v>2014</v>
      </c>
      <c r="B44" s="4">
        <v>2</v>
      </c>
      <c r="C44" t="s">
        <v>28</v>
      </c>
      <c r="D44" s="4">
        <v>86</v>
      </c>
      <c r="E44" s="4">
        <v>76</v>
      </c>
      <c r="F44" s="5">
        <f t="shared" si="3"/>
        <v>0.53086419753086422</v>
      </c>
      <c r="G44" t="s">
        <v>29</v>
      </c>
    </row>
    <row r="45" spans="1:11" x14ac:dyDescent="0.15">
      <c r="A45" s="3">
        <v>2015</v>
      </c>
      <c r="B45" s="4">
        <v>2</v>
      </c>
      <c r="C45" t="s">
        <v>28</v>
      </c>
      <c r="D45" s="4">
        <v>54</v>
      </c>
      <c r="E45" s="4">
        <v>108</v>
      </c>
      <c r="F45" s="5">
        <f t="shared" si="3"/>
        <v>0.33333333333333331</v>
      </c>
      <c r="G45" t="s">
        <v>29</v>
      </c>
    </row>
    <row r="46" spans="1:11" x14ac:dyDescent="0.15">
      <c r="A46" s="8">
        <v>2016</v>
      </c>
      <c r="B46" s="4">
        <v>2</v>
      </c>
      <c r="C46" t="s">
        <v>28</v>
      </c>
      <c r="D46" s="4">
        <v>106</v>
      </c>
      <c r="E46" s="4">
        <v>56</v>
      </c>
      <c r="F46" s="5">
        <f t="shared" si="3"/>
        <v>0.65432098765432101</v>
      </c>
      <c r="G46" t="s">
        <v>29</v>
      </c>
      <c r="H46" s="11" t="s">
        <v>149</v>
      </c>
      <c r="I46" s="6">
        <f>SUM(D36:D46)</f>
        <v>880</v>
      </c>
      <c r="J46" s="6">
        <f>SUM(E36:E46)</f>
        <v>902</v>
      </c>
      <c r="K46" s="7">
        <f>I46/(I46+J46)</f>
        <v>0.49382716049382713</v>
      </c>
    </row>
    <row r="47" spans="1:11" x14ac:dyDescent="0.15">
      <c r="A47" s="8">
        <v>2017</v>
      </c>
      <c r="B47" s="4">
        <v>2</v>
      </c>
      <c r="C47" t="s">
        <v>30</v>
      </c>
      <c r="D47" s="4">
        <v>94</v>
      </c>
      <c r="E47" s="4">
        <v>68</v>
      </c>
      <c r="F47" s="5">
        <f t="shared" si="3"/>
        <v>0.58024691358024694</v>
      </c>
      <c r="G47" t="s">
        <v>31</v>
      </c>
    </row>
    <row r="48" spans="1:11" x14ac:dyDescent="0.15">
      <c r="A48" s="3">
        <v>2018</v>
      </c>
      <c r="B48" s="4">
        <v>2</v>
      </c>
      <c r="C48" t="s">
        <v>30</v>
      </c>
      <c r="D48" s="4">
        <v>88</v>
      </c>
      <c r="E48" s="4">
        <v>74</v>
      </c>
      <c r="F48" s="5">
        <f t="shared" si="3"/>
        <v>0.54320987654320985</v>
      </c>
      <c r="G48" t="s">
        <v>31</v>
      </c>
    </row>
    <row r="49" spans="1:11" x14ac:dyDescent="0.15">
      <c r="A49" s="3">
        <v>2019</v>
      </c>
      <c r="B49" s="4">
        <v>2</v>
      </c>
      <c r="C49" t="s">
        <v>30</v>
      </c>
      <c r="D49" s="4">
        <v>90</v>
      </c>
      <c r="E49" s="4">
        <v>72</v>
      </c>
      <c r="F49" s="5">
        <f t="shared" si="3"/>
        <v>0.55555555555555558</v>
      </c>
      <c r="G49" t="s">
        <v>31</v>
      </c>
    </row>
    <row r="50" spans="1:11" x14ac:dyDescent="0.15">
      <c r="A50" s="8">
        <v>2020</v>
      </c>
      <c r="B50" s="4">
        <v>2</v>
      </c>
      <c r="C50" t="s">
        <v>30</v>
      </c>
      <c r="D50" s="4">
        <v>80</v>
      </c>
      <c r="E50" s="4">
        <v>40</v>
      </c>
      <c r="F50" s="5">
        <f t="shared" si="3"/>
        <v>0.66666666666666663</v>
      </c>
      <c r="G50" t="s">
        <v>31</v>
      </c>
    </row>
    <row r="51" spans="1:11" x14ac:dyDescent="0.15">
      <c r="A51" s="3">
        <v>2021</v>
      </c>
      <c r="B51" s="4">
        <v>2</v>
      </c>
      <c r="C51" t="s">
        <v>30</v>
      </c>
      <c r="D51" s="4">
        <v>75</v>
      </c>
      <c r="E51" s="4">
        <v>87</v>
      </c>
      <c r="F51" s="5">
        <f t="shared" si="3"/>
        <v>0.46296296296296297</v>
      </c>
      <c r="G51" t="s">
        <v>31</v>
      </c>
    </row>
    <row r="52" spans="1:11" x14ac:dyDescent="0.15">
      <c r="A52" s="3">
        <v>2022</v>
      </c>
      <c r="B52" s="4">
        <v>2</v>
      </c>
      <c r="C52" s="11" t="s">
        <v>30</v>
      </c>
      <c r="D52" s="4">
        <v>93</v>
      </c>
      <c r="E52" s="4">
        <v>69</v>
      </c>
      <c r="F52" s="5">
        <f t="shared" si="3"/>
        <v>0.57407407407407407</v>
      </c>
      <c r="G52" s="11" t="s">
        <v>31</v>
      </c>
    </row>
    <row r="53" spans="1:11" x14ac:dyDescent="0.15">
      <c r="A53" s="3">
        <v>2023</v>
      </c>
      <c r="B53" s="4">
        <v>2</v>
      </c>
      <c r="C53" s="11" t="s">
        <v>193</v>
      </c>
      <c r="D53" s="4">
        <v>79</v>
      </c>
      <c r="E53" s="4">
        <v>83</v>
      </c>
      <c r="F53" s="5">
        <f t="shared" si="3"/>
        <v>0.48765432098765432</v>
      </c>
      <c r="G53" s="11" t="s">
        <v>31</v>
      </c>
    </row>
    <row r="54" spans="1:11" x14ac:dyDescent="0.15">
      <c r="B54" s="20" t="s">
        <v>147</v>
      </c>
      <c r="C54" s="20"/>
      <c r="D54" s="4">
        <f>SUM(D31:D53)</f>
        <v>1822</v>
      </c>
      <c r="E54" s="4">
        <f>SUM(E31:E53)</f>
        <v>1862</v>
      </c>
      <c r="F54" s="5">
        <f t="shared" si="3"/>
        <v>0.49457111834961998</v>
      </c>
      <c r="G54" t="s">
        <v>31</v>
      </c>
      <c r="H54" s="2" t="s">
        <v>148</v>
      </c>
      <c r="I54" s="6">
        <f>SUM(D47:D53)</f>
        <v>599</v>
      </c>
      <c r="J54" s="6">
        <f>SUM(E47:E53)</f>
        <v>493</v>
      </c>
      <c r="K54" s="7">
        <f>I54/(I54+J54)</f>
        <v>0.54853479853479858</v>
      </c>
    </row>
    <row r="55" spans="1:11" x14ac:dyDescent="0.15">
      <c r="B55" s="2"/>
      <c r="D55" s="15"/>
    </row>
    <row r="56" spans="1:11" x14ac:dyDescent="0.15">
      <c r="B56" s="2"/>
      <c r="D56" s="12"/>
    </row>
    <row r="57" spans="1:11" x14ac:dyDescent="0.15">
      <c r="B57" s="20"/>
      <c r="C57" s="20"/>
      <c r="D57" s="18"/>
      <c r="E57" s="18"/>
      <c r="F57" s="18"/>
    </row>
    <row r="59" spans="1:11" x14ac:dyDescent="0.15">
      <c r="A59" s="1" t="s">
        <v>0</v>
      </c>
      <c r="B59" s="1" t="s">
        <v>1</v>
      </c>
      <c r="C59" s="2" t="s">
        <v>2</v>
      </c>
      <c r="D59" s="1" t="s">
        <v>3</v>
      </c>
      <c r="E59" s="1" t="s">
        <v>4</v>
      </c>
      <c r="F59" s="1" t="s">
        <v>5</v>
      </c>
      <c r="G59" s="2" t="s">
        <v>6</v>
      </c>
      <c r="H59" s="2" t="s">
        <v>7</v>
      </c>
      <c r="I59" s="1" t="s">
        <v>3</v>
      </c>
      <c r="J59" s="1" t="s">
        <v>4</v>
      </c>
      <c r="K59" s="1" t="s">
        <v>8</v>
      </c>
    </row>
    <row r="60" spans="1:11" x14ac:dyDescent="0.15">
      <c r="A60" s="3">
        <v>2001</v>
      </c>
      <c r="B60" s="4">
        <v>3</v>
      </c>
      <c r="C60" t="s">
        <v>32</v>
      </c>
      <c r="D60" s="4">
        <v>81</v>
      </c>
      <c r="E60" s="4">
        <v>81</v>
      </c>
      <c r="F60" s="5">
        <f t="shared" ref="F60:F83" si="4">D60/(D60+E60)</f>
        <v>0.5</v>
      </c>
      <c r="G60" t="s">
        <v>33</v>
      </c>
    </row>
    <row r="61" spans="1:11" x14ac:dyDescent="0.15">
      <c r="A61" s="3">
        <v>2002</v>
      </c>
      <c r="B61" s="4">
        <v>3</v>
      </c>
      <c r="C61" t="s">
        <v>32</v>
      </c>
      <c r="D61" s="4">
        <v>79</v>
      </c>
      <c r="E61" s="4">
        <v>83</v>
      </c>
      <c r="F61" s="5">
        <f t="shared" si="4"/>
        <v>0.48765432098765432</v>
      </c>
      <c r="G61" t="s">
        <v>33</v>
      </c>
    </row>
    <row r="62" spans="1:11" x14ac:dyDescent="0.15">
      <c r="A62" s="3">
        <v>2003</v>
      </c>
      <c r="B62" s="4">
        <v>3</v>
      </c>
      <c r="C62" t="s">
        <v>34</v>
      </c>
      <c r="D62" s="4">
        <v>81</v>
      </c>
      <c r="E62" s="4">
        <v>81</v>
      </c>
      <c r="F62" s="5">
        <f t="shared" si="4"/>
        <v>0.5</v>
      </c>
      <c r="G62" t="s">
        <v>33</v>
      </c>
    </row>
    <row r="63" spans="1:11" x14ac:dyDescent="0.15">
      <c r="A63" s="3">
        <v>2004</v>
      </c>
      <c r="B63" s="4">
        <v>3</v>
      </c>
      <c r="C63" t="s">
        <v>34</v>
      </c>
      <c r="D63" s="4">
        <v>75</v>
      </c>
      <c r="E63" s="4">
        <v>87</v>
      </c>
      <c r="F63" s="5">
        <f t="shared" si="4"/>
        <v>0.46296296296296297</v>
      </c>
      <c r="G63" t="s">
        <v>33</v>
      </c>
    </row>
    <row r="64" spans="1:11" x14ac:dyDescent="0.15">
      <c r="A64" s="3">
        <v>2005</v>
      </c>
      <c r="B64" s="4">
        <v>3</v>
      </c>
      <c r="C64" t="s">
        <v>34</v>
      </c>
      <c r="D64" s="4">
        <v>72</v>
      </c>
      <c r="E64" s="4">
        <v>90</v>
      </c>
      <c r="F64" s="5">
        <f t="shared" si="4"/>
        <v>0.44444444444444442</v>
      </c>
      <c r="G64" t="s">
        <v>33</v>
      </c>
    </row>
    <row r="65" spans="1:11" x14ac:dyDescent="0.15">
      <c r="A65" s="3">
        <v>2006</v>
      </c>
      <c r="B65" s="4">
        <v>3</v>
      </c>
      <c r="C65" t="s">
        <v>35</v>
      </c>
      <c r="D65" s="4">
        <v>65</v>
      </c>
      <c r="E65" s="4">
        <v>97</v>
      </c>
      <c r="F65" s="5">
        <f t="shared" si="4"/>
        <v>0.40123456790123457</v>
      </c>
      <c r="G65" t="s">
        <v>33</v>
      </c>
    </row>
    <row r="66" spans="1:11" x14ac:dyDescent="0.15">
      <c r="A66" s="3">
        <v>2007</v>
      </c>
      <c r="B66" s="4">
        <v>3</v>
      </c>
      <c r="C66" t="s">
        <v>36</v>
      </c>
      <c r="D66" s="4">
        <v>86</v>
      </c>
      <c r="E66" s="4">
        <v>76</v>
      </c>
      <c r="F66" s="5">
        <f t="shared" si="4"/>
        <v>0.53086419753086422</v>
      </c>
      <c r="G66" t="s">
        <v>33</v>
      </c>
    </row>
    <row r="67" spans="1:11" x14ac:dyDescent="0.15">
      <c r="A67" s="3">
        <v>2008</v>
      </c>
      <c r="B67" s="4">
        <v>3</v>
      </c>
      <c r="C67" t="s">
        <v>37</v>
      </c>
      <c r="D67" s="4">
        <v>80</v>
      </c>
      <c r="E67" s="4">
        <v>82</v>
      </c>
      <c r="F67" s="5">
        <f t="shared" si="4"/>
        <v>0.49382716049382713</v>
      </c>
      <c r="G67" t="s">
        <v>33</v>
      </c>
    </row>
    <row r="68" spans="1:11" x14ac:dyDescent="0.15">
      <c r="A68" s="3">
        <v>2009</v>
      </c>
      <c r="B68" s="4">
        <v>3</v>
      </c>
      <c r="C68" t="s">
        <v>37</v>
      </c>
      <c r="D68" s="4">
        <v>79</v>
      </c>
      <c r="E68" s="4">
        <v>83</v>
      </c>
      <c r="F68" s="5">
        <f t="shared" si="4"/>
        <v>0.48765432098765432</v>
      </c>
      <c r="G68" t="s">
        <v>33</v>
      </c>
    </row>
    <row r="69" spans="1:11" x14ac:dyDescent="0.15">
      <c r="A69" s="3">
        <v>2010</v>
      </c>
      <c r="B69" s="4">
        <v>3</v>
      </c>
      <c r="C69" t="s">
        <v>37</v>
      </c>
      <c r="D69" s="4">
        <v>78</v>
      </c>
      <c r="E69" s="4">
        <v>84</v>
      </c>
      <c r="F69" s="5">
        <f t="shared" si="4"/>
        <v>0.48148148148148145</v>
      </c>
      <c r="G69" t="s">
        <v>33</v>
      </c>
    </row>
    <row r="70" spans="1:11" x14ac:dyDescent="0.15">
      <c r="A70" s="3">
        <v>2011</v>
      </c>
      <c r="B70" s="4">
        <v>3</v>
      </c>
      <c r="C70" t="s">
        <v>37</v>
      </c>
      <c r="D70" s="4">
        <v>70</v>
      </c>
      <c r="E70" s="4">
        <v>92</v>
      </c>
      <c r="F70" s="5">
        <f t="shared" si="4"/>
        <v>0.43209876543209874</v>
      </c>
      <c r="G70" t="s">
        <v>33</v>
      </c>
    </row>
    <row r="71" spans="1:11" x14ac:dyDescent="0.15">
      <c r="A71" s="3">
        <v>2012</v>
      </c>
      <c r="B71" s="4">
        <v>3</v>
      </c>
      <c r="C71" t="s">
        <v>38</v>
      </c>
      <c r="D71" s="4">
        <v>79</v>
      </c>
      <c r="E71" s="4">
        <v>83</v>
      </c>
      <c r="F71" s="5">
        <f t="shared" si="4"/>
        <v>0.48765432098765432</v>
      </c>
      <c r="G71" t="s">
        <v>39</v>
      </c>
    </row>
    <row r="72" spans="1:11" x14ac:dyDescent="0.15">
      <c r="A72" s="3">
        <v>2013</v>
      </c>
      <c r="B72" s="4">
        <v>3</v>
      </c>
      <c r="C72" t="s">
        <v>40</v>
      </c>
      <c r="D72" s="4">
        <v>83</v>
      </c>
      <c r="E72" s="4">
        <v>79</v>
      </c>
      <c r="F72" s="5">
        <f t="shared" si="4"/>
        <v>0.51234567901234573</v>
      </c>
      <c r="G72" t="s">
        <v>39</v>
      </c>
    </row>
    <row r="73" spans="1:11" x14ac:dyDescent="0.15">
      <c r="A73" s="8">
        <v>2014</v>
      </c>
      <c r="B73" s="4">
        <v>3</v>
      </c>
      <c r="C73" t="s">
        <v>41</v>
      </c>
      <c r="D73" s="4">
        <v>90</v>
      </c>
      <c r="E73" s="4">
        <v>72</v>
      </c>
      <c r="F73" s="5">
        <f t="shared" si="4"/>
        <v>0.55555555555555558</v>
      </c>
      <c r="G73" t="s">
        <v>39</v>
      </c>
    </row>
    <row r="74" spans="1:11" x14ac:dyDescent="0.15">
      <c r="A74" s="3">
        <v>2015</v>
      </c>
      <c r="B74" s="4">
        <v>3</v>
      </c>
      <c r="C74" t="s">
        <v>42</v>
      </c>
      <c r="D74" s="4">
        <v>66</v>
      </c>
      <c r="E74" s="4">
        <v>96</v>
      </c>
      <c r="F74" s="5">
        <f t="shared" si="4"/>
        <v>0.40740740740740738</v>
      </c>
      <c r="G74" t="s">
        <v>39</v>
      </c>
    </row>
    <row r="75" spans="1:11" x14ac:dyDescent="0.15">
      <c r="A75" s="3">
        <v>2016</v>
      </c>
      <c r="B75" s="4">
        <v>3</v>
      </c>
      <c r="C75" t="s">
        <v>43</v>
      </c>
      <c r="D75" s="4">
        <v>89</v>
      </c>
      <c r="E75" s="4">
        <v>73</v>
      </c>
      <c r="F75" s="5">
        <f t="shared" si="4"/>
        <v>0.54938271604938271</v>
      </c>
      <c r="G75" t="s">
        <v>39</v>
      </c>
      <c r="H75" s="11" t="s">
        <v>152</v>
      </c>
      <c r="I75" s="6">
        <f>SUM(D60:D75)</f>
        <v>1253</v>
      </c>
      <c r="J75" s="6">
        <f>SUM(E60:E75)</f>
        <v>1339</v>
      </c>
      <c r="K75" s="7">
        <f>I75/(I75+J75)</f>
        <v>0.4834104938271605</v>
      </c>
    </row>
    <row r="76" spans="1:11" x14ac:dyDescent="0.15">
      <c r="A76" s="3">
        <v>2017</v>
      </c>
      <c r="B76" s="4">
        <v>3</v>
      </c>
      <c r="C76" t="s">
        <v>44</v>
      </c>
      <c r="D76" s="4">
        <v>81</v>
      </c>
      <c r="E76" s="4">
        <v>81</v>
      </c>
      <c r="F76" s="5">
        <f t="shared" si="4"/>
        <v>0.5</v>
      </c>
      <c r="G76" t="s">
        <v>45</v>
      </c>
    </row>
    <row r="77" spans="1:11" x14ac:dyDescent="0.15">
      <c r="A77" s="3">
        <v>2018</v>
      </c>
      <c r="B77" s="4">
        <v>3</v>
      </c>
      <c r="C77" s="11" t="s">
        <v>135</v>
      </c>
      <c r="D77" s="4">
        <v>73</v>
      </c>
      <c r="E77" s="4">
        <v>89</v>
      </c>
      <c r="F77" s="5">
        <f t="shared" si="4"/>
        <v>0.45061728395061729</v>
      </c>
      <c r="G77" s="11" t="s">
        <v>45</v>
      </c>
    </row>
    <row r="78" spans="1:11" x14ac:dyDescent="0.15">
      <c r="A78" s="3">
        <v>2019</v>
      </c>
      <c r="B78" s="4">
        <v>3</v>
      </c>
      <c r="C78" t="s">
        <v>136</v>
      </c>
      <c r="D78" s="4">
        <v>83</v>
      </c>
      <c r="E78" s="4">
        <v>79</v>
      </c>
      <c r="F78" s="5">
        <f t="shared" si="4"/>
        <v>0.51234567901234573</v>
      </c>
      <c r="G78" s="11" t="s">
        <v>45</v>
      </c>
    </row>
    <row r="79" spans="1:11" x14ac:dyDescent="0.15">
      <c r="A79" s="3">
        <v>2020</v>
      </c>
      <c r="B79" s="4">
        <v>3</v>
      </c>
      <c r="C79" t="s">
        <v>136</v>
      </c>
      <c r="D79" s="4">
        <v>45</v>
      </c>
      <c r="E79" s="4">
        <v>75</v>
      </c>
      <c r="F79" s="5">
        <f t="shared" si="4"/>
        <v>0.375</v>
      </c>
      <c r="G79" s="11" t="s">
        <v>45</v>
      </c>
      <c r="H79" s="11"/>
    </row>
    <row r="80" spans="1:11" x14ac:dyDescent="0.15">
      <c r="A80" s="3">
        <v>2021</v>
      </c>
      <c r="B80" s="4">
        <v>3</v>
      </c>
      <c r="C80" s="11" t="s">
        <v>169</v>
      </c>
      <c r="D80" s="4">
        <v>75</v>
      </c>
      <c r="E80" s="4">
        <v>87</v>
      </c>
      <c r="F80" s="5">
        <f t="shared" si="4"/>
        <v>0.46296296296296297</v>
      </c>
      <c r="G80" s="11" t="s">
        <v>45</v>
      </c>
    </row>
    <row r="81" spans="1:11" x14ac:dyDescent="0.15">
      <c r="A81" s="3">
        <v>2022</v>
      </c>
      <c r="B81" s="4">
        <v>3</v>
      </c>
      <c r="C81" s="11" t="s">
        <v>178</v>
      </c>
      <c r="D81" s="4">
        <v>68</v>
      </c>
      <c r="E81" s="4">
        <v>94</v>
      </c>
      <c r="F81" s="5">
        <f t="shared" si="4"/>
        <v>0.41975308641975306</v>
      </c>
      <c r="G81" s="11" t="s">
        <v>45</v>
      </c>
    </row>
    <row r="82" spans="1:11" x14ac:dyDescent="0.15">
      <c r="A82" s="3">
        <v>2023</v>
      </c>
      <c r="B82" s="4">
        <v>3</v>
      </c>
      <c r="C82" s="11" t="s">
        <v>194</v>
      </c>
      <c r="D82" s="4">
        <v>82</v>
      </c>
      <c r="E82" s="4">
        <v>80</v>
      </c>
      <c r="F82" s="5">
        <f t="shared" si="4"/>
        <v>0.50617283950617287</v>
      </c>
      <c r="G82" s="11" t="s">
        <v>45</v>
      </c>
    </row>
    <row r="83" spans="1:11" x14ac:dyDescent="0.15">
      <c r="B83" s="20" t="s">
        <v>147</v>
      </c>
      <c r="C83" s="20"/>
      <c r="D83" s="4">
        <f>SUM(D60:D82)</f>
        <v>1760</v>
      </c>
      <c r="E83" s="4">
        <f>SUM(E60:E82)</f>
        <v>1924</v>
      </c>
      <c r="F83" s="5">
        <f t="shared" si="4"/>
        <v>0.4777415852334419</v>
      </c>
      <c r="H83" s="2" t="s">
        <v>153</v>
      </c>
      <c r="I83" s="6">
        <f>SUM(D76:D82)</f>
        <v>507</v>
      </c>
      <c r="J83" s="6">
        <f>SUM(E76:E82)</f>
        <v>585</v>
      </c>
      <c r="K83" s="7">
        <f>I83/(I83+J83)</f>
        <v>0.4642857142857143</v>
      </c>
    </row>
    <row r="84" spans="1:11" x14ac:dyDescent="0.15">
      <c r="B84" s="2"/>
    </row>
    <row r="85" spans="1:11" x14ac:dyDescent="0.15">
      <c r="B85" s="2"/>
      <c r="D85" s="3"/>
    </row>
    <row r="86" spans="1:11" x14ac:dyDescent="0.15">
      <c r="B86" s="20"/>
      <c r="C86" s="20"/>
      <c r="D86" s="19"/>
      <c r="E86" s="19"/>
      <c r="F86" s="19"/>
    </row>
    <row r="88" spans="1:11" x14ac:dyDescent="0.15">
      <c r="A88" s="1" t="s">
        <v>0</v>
      </c>
      <c r="B88" s="1" t="s">
        <v>1</v>
      </c>
      <c r="C88" s="2" t="s">
        <v>2</v>
      </c>
      <c r="D88" s="1" t="s">
        <v>3</v>
      </c>
      <c r="E88" s="1" t="s">
        <v>4</v>
      </c>
      <c r="F88" s="1" t="s">
        <v>5</v>
      </c>
      <c r="G88" s="2" t="s">
        <v>6</v>
      </c>
      <c r="H88" s="2" t="s">
        <v>7</v>
      </c>
      <c r="I88" s="1" t="s">
        <v>3</v>
      </c>
      <c r="J88" s="1" t="s">
        <v>4</v>
      </c>
      <c r="K88" s="1" t="s">
        <v>8</v>
      </c>
    </row>
    <row r="89" spans="1:11" x14ac:dyDescent="0.15">
      <c r="A89" s="3">
        <v>2001</v>
      </c>
      <c r="B89" s="4">
        <v>4</v>
      </c>
      <c r="C89" t="s">
        <v>46</v>
      </c>
      <c r="D89" s="4">
        <v>80</v>
      </c>
      <c r="E89" s="4">
        <v>82</v>
      </c>
      <c r="F89" s="5">
        <f t="shared" ref="F89:F112" si="5">D89/(D89+E89)</f>
        <v>0.49382716049382713</v>
      </c>
      <c r="G89" t="s">
        <v>47</v>
      </c>
      <c r="H89" s="11" t="s">
        <v>53</v>
      </c>
      <c r="I89" s="6">
        <f>D89</f>
        <v>80</v>
      </c>
      <c r="J89" s="6">
        <f>E89</f>
        <v>82</v>
      </c>
      <c r="K89" s="7">
        <f>I89/(I89+J89)</f>
        <v>0.49382716049382713</v>
      </c>
    </row>
    <row r="90" spans="1:11" x14ac:dyDescent="0.15">
      <c r="A90" s="3">
        <v>2002</v>
      </c>
      <c r="B90" s="4">
        <v>4</v>
      </c>
      <c r="C90" t="s">
        <v>48</v>
      </c>
      <c r="D90" s="4">
        <v>76</v>
      </c>
      <c r="E90" s="4">
        <v>86</v>
      </c>
      <c r="F90" s="5">
        <f t="shared" si="5"/>
        <v>0.46913580246913578</v>
      </c>
      <c r="G90" t="s">
        <v>49</v>
      </c>
      <c r="H90" s="11" t="s">
        <v>154</v>
      </c>
      <c r="I90" s="6">
        <f>D90</f>
        <v>76</v>
      </c>
      <c r="J90" s="6">
        <f>E90</f>
        <v>86</v>
      </c>
      <c r="K90" s="7">
        <f>I90/(I90+J90)</f>
        <v>0.46913580246913578</v>
      </c>
    </row>
    <row r="91" spans="1:11" x14ac:dyDescent="0.15">
      <c r="A91" s="3">
        <v>2003</v>
      </c>
      <c r="B91" s="4">
        <v>4</v>
      </c>
      <c r="C91" t="s">
        <v>50</v>
      </c>
      <c r="D91" s="4">
        <v>55</v>
      </c>
      <c r="E91" s="4">
        <v>107</v>
      </c>
      <c r="F91" s="5">
        <f t="shared" si="5"/>
        <v>0.33950617283950618</v>
      </c>
      <c r="G91" t="s">
        <v>47</v>
      </c>
      <c r="I91" s="6"/>
      <c r="J91" s="6"/>
      <c r="K91" s="6"/>
    </row>
    <row r="92" spans="1:11" x14ac:dyDescent="0.15">
      <c r="A92" s="3">
        <v>2004</v>
      </c>
      <c r="B92" s="4">
        <v>4</v>
      </c>
      <c r="C92" t="s">
        <v>50</v>
      </c>
      <c r="D92" s="4">
        <v>75</v>
      </c>
      <c r="E92" s="4">
        <v>87</v>
      </c>
      <c r="F92" s="5">
        <f t="shared" si="5"/>
        <v>0.46296296296296297</v>
      </c>
      <c r="G92" t="s">
        <v>47</v>
      </c>
      <c r="I92" s="6"/>
      <c r="J92" s="6"/>
      <c r="K92" s="6"/>
    </row>
    <row r="93" spans="1:11" x14ac:dyDescent="0.15">
      <c r="A93" s="3">
        <v>2005</v>
      </c>
      <c r="B93" s="4">
        <v>4</v>
      </c>
      <c r="C93" t="s">
        <v>50</v>
      </c>
      <c r="D93" s="4">
        <v>76</v>
      </c>
      <c r="E93" s="4">
        <v>86</v>
      </c>
      <c r="F93" s="5">
        <f t="shared" si="5"/>
        <v>0.46913580246913578</v>
      </c>
      <c r="G93" t="s">
        <v>47</v>
      </c>
      <c r="I93" s="6"/>
      <c r="J93" s="6"/>
      <c r="K93" s="6"/>
    </row>
    <row r="94" spans="1:11" x14ac:dyDescent="0.15">
      <c r="A94" s="3">
        <v>2006</v>
      </c>
      <c r="B94" s="4">
        <v>4</v>
      </c>
      <c r="C94" s="9" t="s">
        <v>51</v>
      </c>
      <c r="D94" s="4">
        <v>72</v>
      </c>
      <c r="E94" s="4">
        <v>90</v>
      </c>
      <c r="F94" s="5">
        <f t="shared" si="5"/>
        <v>0.44444444444444442</v>
      </c>
      <c r="G94" t="s">
        <v>47</v>
      </c>
      <c r="I94" s="6"/>
      <c r="J94" s="6"/>
      <c r="K94" s="6"/>
    </row>
    <row r="95" spans="1:11" x14ac:dyDescent="0.15">
      <c r="A95" s="3">
        <v>2007</v>
      </c>
      <c r="B95" s="4">
        <v>4</v>
      </c>
      <c r="C95" s="9" t="s">
        <v>51</v>
      </c>
      <c r="D95" s="4">
        <v>65</v>
      </c>
      <c r="E95" s="4">
        <v>97</v>
      </c>
      <c r="F95" s="5">
        <f t="shared" si="5"/>
        <v>0.40123456790123457</v>
      </c>
      <c r="G95" t="s">
        <v>47</v>
      </c>
      <c r="I95" s="6"/>
      <c r="J95" s="6"/>
      <c r="K95" s="6"/>
    </row>
    <row r="96" spans="1:11" x14ac:dyDescent="0.15">
      <c r="A96" s="3">
        <v>2008</v>
      </c>
      <c r="B96" s="4">
        <v>4</v>
      </c>
      <c r="C96" s="9" t="s">
        <v>51</v>
      </c>
      <c r="D96" s="4">
        <v>89</v>
      </c>
      <c r="E96" s="4">
        <v>73</v>
      </c>
      <c r="F96" s="5">
        <f t="shared" si="5"/>
        <v>0.54938271604938271</v>
      </c>
      <c r="G96" t="s">
        <v>47</v>
      </c>
      <c r="I96" s="6"/>
      <c r="J96" s="6"/>
      <c r="K96" s="6"/>
    </row>
    <row r="97" spans="1:11" x14ac:dyDescent="0.15">
      <c r="A97" s="3">
        <v>2009</v>
      </c>
      <c r="B97" s="4">
        <v>4</v>
      </c>
      <c r="C97" s="9" t="s">
        <v>51</v>
      </c>
      <c r="D97" s="4">
        <v>82</v>
      </c>
      <c r="E97" s="4">
        <v>80</v>
      </c>
      <c r="F97" s="5">
        <f t="shared" si="5"/>
        <v>0.50617283950617287</v>
      </c>
      <c r="G97" t="s">
        <v>47</v>
      </c>
      <c r="I97" s="6"/>
      <c r="J97" s="6"/>
      <c r="K97" s="6"/>
    </row>
    <row r="98" spans="1:11" x14ac:dyDescent="0.15">
      <c r="A98" s="3">
        <v>2010</v>
      </c>
      <c r="B98" s="4">
        <v>4</v>
      </c>
      <c r="C98" s="9" t="s">
        <v>51</v>
      </c>
      <c r="D98" s="4">
        <v>69</v>
      </c>
      <c r="E98" s="4">
        <v>93</v>
      </c>
      <c r="F98" s="5">
        <f t="shared" si="5"/>
        <v>0.42592592592592593</v>
      </c>
      <c r="G98" t="s">
        <v>47</v>
      </c>
      <c r="I98" s="6"/>
      <c r="J98" s="6"/>
      <c r="K98" s="6"/>
    </row>
    <row r="99" spans="1:11" x14ac:dyDescent="0.15">
      <c r="A99" s="3">
        <v>2011</v>
      </c>
      <c r="B99" s="4">
        <v>4</v>
      </c>
      <c r="C99" s="9" t="s">
        <v>51</v>
      </c>
      <c r="D99" s="4">
        <v>85</v>
      </c>
      <c r="E99" s="4">
        <v>77</v>
      </c>
      <c r="F99" s="5">
        <f t="shared" si="5"/>
        <v>0.52469135802469136</v>
      </c>
      <c r="G99" t="s">
        <v>47</v>
      </c>
      <c r="I99" s="6"/>
      <c r="J99" s="6"/>
      <c r="K99" s="6"/>
    </row>
    <row r="100" spans="1:11" x14ac:dyDescent="0.15">
      <c r="A100" s="3">
        <v>2012</v>
      </c>
      <c r="B100" s="4">
        <v>4</v>
      </c>
      <c r="C100" t="s">
        <v>52</v>
      </c>
      <c r="D100" s="4">
        <v>75</v>
      </c>
      <c r="E100" s="4">
        <v>87</v>
      </c>
      <c r="F100" s="5">
        <f t="shared" si="5"/>
        <v>0.46296296296296297</v>
      </c>
      <c r="G100" t="s">
        <v>53</v>
      </c>
      <c r="I100" s="6"/>
      <c r="J100" s="6"/>
      <c r="K100" s="6"/>
    </row>
    <row r="101" spans="1:11" x14ac:dyDescent="0.15">
      <c r="A101" s="3">
        <v>2013</v>
      </c>
      <c r="B101" s="4">
        <v>4</v>
      </c>
      <c r="C101" t="s">
        <v>52</v>
      </c>
      <c r="D101" s="4">
        <v>76</v>
      </c>
      <c r="E101" s="4">
        <v>86</v>
      </c>
      <c r="F101" s="5">
        <f t="shared" si="5"/>
        <v>0.46913580246913578</v>
      </c>
      <c r="G101" t="s">
        <v>53</v>
      </c>
      <c r="I101" s="6"/>
      <c r="J101" s="6"/>
      <c r="K101" s="6"/>
    </row>
    <row r="102" spans="1:11" x14ac:dyDescent="0.15">
      <c r="A102" s="3">
        <v>2014</v>
      </c>
      <c r="B102" s="4">
        <v>4</v>
      </c>
      <c r="C102" t="s">
        <v>54</v>
      </c>
      <c r="D102" s="4">
        <v>74</v>
      </c>
      <c r="E102" s="4">
        <v>88</v>
      </c>
      <c r="F102" s="5">
        <f t="shared" si="5"/>
        <v>0.4567901234567901</v>
      </c>
      <c r="G102" t="s">
        <v>53</v>
      </c>
      <c r="I102" s="6"/>
      <c r="J102" s="6"/>
      <c r="K102" s="6"/>
    </row>
    <row r="103" spans="1:11" x14ac:dyDescent="0.15">
      <c r="A103" s="3">
        <v>2015</v>
      </c>
      <c r="B103" s="4">
        <v>4</v>
      </c>
      <c r="C103" t="s">
        <v>55</v>
      </c>
      <c r="D103" s="4">
        <v>71</v>
      </c>
      <c r="E103" s="4">
        <v>91</v>
      </c>
      <c r="F103" s="5">
        <f t="shared" si="5"/>
        <v>0.43827160493827161</v>
      </c>
      <c r="G103" t="s">
        <v>53</v>
      </c>
      <c r="I103" s="6"/>
      <c r="J103" s="6"/>
      <c r="K103" s="6"/>
    </row>
    <row r="104" spans="1:11" x14ac:dyDescent="0.15">
      <c r="A104" s="3">
        <v>2016</v>
      </c>
      <c r="B104" s="4">
        <v>4</v>
      </c>
      <c r="C104" t="s">
        <v>56</v>
      </c>
      <c r="D104" s="4">
        <v>67</v>
      </c>
      <c r="E104" s="4">
        <v>95</v>
      </c>
      <c r="F104" s="5">
        <f t="shared" si="5"/>
        <v>0.41358024691358025</v>
      </c>
      <c r="G104" t="s">
        <v>53</v>
      </c>
      <c r="I104" s="6"/>
      <c r="J104" s="6"/>
      <c r="K104" s="6"/>
    </row>
    <row r="105" spans="1:11" x14ac:dyDescent="0.15">
      <c r="A105" s="3">
        <v>2017</v>
      </c>
      <c r="B105" s="4">
        <v>4</v>
      </c>
      <c r="C105" t="s">
        <v>57</v>
      </c>
      <c r="D105" s="4">
        <v>54</v>
      </c>
      <c r="E105" s="4">
        <v>108</v>
      </c>
      <c r="F105" s="5">
        <f t="shared" si="5"/>
        <v>0.33333333333333331</v>
      </c>
      <c r="G105" t="s">
        <v>53</v>
      </c>
      <c r="I105" s="6"/>
      <c r="J105" s="6"/>
      <c r="K105" s="6"/>
    </row>
    <row r="106" spans="1:11" x14ac:dyDescent="0.15">
      <c r="A106" s="3">
        <v>2018</v>
      </c>
      <c r="B106" s="4">
        <v>4</v>
      </c>
      <c r="C106" s="11" t="s">
        <v>137</v>
      </c>
      <c r="D106" s="4">
        <v>69</v>
      </c>
      <c r="E106" s="4">
        <v>93</v>
      </c>
      <c r="F106" s="5">
        <f t="shared" si="5"/>
        <v>0.42592592592592593</v>
      </c>
      <c r="G106" t="s">
        <v>53</v>
      </c>
      <c r="I106" s="6"/>
      <c r="J106" s="6"/>
      <c r="K106" s="6"/>
    </row>
    <row r="107" spans="1:11" x14ac:dyDescent="0.15">
      <c r="A107" s="3">
        <v>2019</v>
      </c>
      <c r="B107" s="4">
        <v>4</v>
      </c>
      <c r="C107" s="11" t="s">
        <v>137</v>
      </c>
      <c r="D107" s="4">
        <v>77</v>
      </c>
      <c r="E107" s="4">
        <v>85</v>
      </c>
      <c r="F107" s="5">
        <f t="shared" si="5"/>
        <v>0.47530864197530864</v>
      </c>
      <c r="G107" t="s">
        <v>53</v>
      </c>
      <c r="I107" s="6"/>
      <c r="J107" s="6"/>
      <c r="K107" s="6"/>
    </row>
    <row r="108" spans="1:11" x14ac:dyDescent="0.15">
      <c r="A108" s="3">
        <v>2020</v>
      </c>
      <c r="B108" s="4">
        <v>4</v>
      </c>
      <c r="C108" s="11" t="s">
        <v>170</v>
      </c>
      <c r="D108" s="4">
        <v>51</v>
      </c>
      <c r="E108" s="4">
        <v>69</v>
      </c>
      <c r="F108" s="5">
        <f t="shared" si="5"/>
        <v>0.42499999999999999</v>
      </c>
      <c r="G108" t="s">
        <v>53</v>
      </c>
      <c r="I108" s="6"/>
      <c r="J108" s="6"/>
      <c r="K108" s="6"/>
    </row>
    <row r="109" spans="1:11" x14ac:dyDescent="0.15">
      <c r="A109" s="3">
        <v>2021</v>
      </c>
      <c r="B109" s="4">
        <v>4</v>
      </c>
      <c r="C109" s="11" t="s">
        <v>171</v>
      </c>
      <c r="D109" s="4">
        <v>80</v>
      </c>
      <c r="E109" s="4">
        <v>82</v>
      </c>
      <c r="F109" s="5">
        <f t="shared" si="5"/>
        <v>0.49382716049382713</v>
      </c>
      <c r="G109" s="11" t="s">
        <v>53</v>
      </c>
      <c r="I109" s="6"/>
      <c r="J109" s="6"/>
      <c r="K109" s="6"/>
    </row>
    <row r="110" spans="1:11" x14ac:dyDescent="0.15">
      <c r="A110" s="3">
        <v>2022</v>
      </c>
      <c r="B110" s="4">
        <v>4</v>
      </c>
      <c r="C110" s="11" t="s">
        <v>179</v>
      </c>
      <c r="D110" s="4">
        <v>62</v>
      </c>
      <c r="E110" s="4">
        <v>100</v>
      </c>
      <c r="F110" s="5">
        <f t="shared" si="5"/>
        <v>0.38271604938271603</v>
      </c>
      <c r="G110" s="11" t="s">
        <v>53</v>
      </c>
      <c r="I110" s="6"/>
      <c r="J110" s="6"/>
      <c r="K110" s="6"/>
    </row>
    <row r="111" spans="1:11" x14ac:dyDescent="0.15">
      <c r="A111" s="3">
        <v>2023</v>
      </c>
      <c r="B111" s="4">
        <v>4</v>
      </c>
      <c r="C111" s="11" t="s">
        <v>137</v>
      </c>
      <c r="D111" s="4">
        <v>65</v>
      </c>
      <c r="E111" s="4">
        <v>97</v>
      </c>
      <c r="F111" s="5">
        <f t="shared" si="5"/>
        <v>0.40123456790123457</v>
      </c>
      <c r="G111" s="11" t="s">
        <v>53</v>
      </c>
      <c r="I111" s="6"/>
      <c r="J111" s="6"/>
      <c r="K111" s="6"/>
    </row>
    <row r="112" spans="1:11" x14ac:dyDescent="0.15">
      <c r="B112" s="20" t="s">
        <v>147</v>
      </c>
      <c r="C112" s="20"/>
      <c r="D112" s="4">
        <f>SUM(D89:D111)</f>
        <v>1645</v>
      </c>
      <c r="E112" s="4">
        <f>SUM(E89:E111)</f>
        <v>2039</v>
      </c>
      <c r="F112" s="5">
        <f t="shared" si="5"/>
        <v>0.44652551574375676</v>
      </c>
      <c r="G112" t="s">
        <v>53</v>
      </c>
      <c r="H112" s="11" t="s">
        <v>155</v>
      </c>
      <c r="I112" s="6">
        <f>SUM(D91:D111)+D89</f>
        <v>1569</v>
      </c>
      <c r="J112" s="6">
        <f>SUM(E91:E111)+E89</f>
        <v>1953</v>
      </c>
      <c r="K112" s="7">
        <f>I112/(I112+J112)</f>
        <v>0.44548551959114141</v>
      </c>
    </row>
    <row r="113" spans="1:11" x14ac:dyDescent="0.15">
      <c r="B113" s="2"/>
      <c r="D113" s="3"/>
      <c r="I113" s="6"/>
      <c r="J113" s="6"/>
      <c r="K113" s="6"/>
    </row>
    <row r="114" spans="1:11" x14ac:dyDescent="0.15">
      <c r="B114" s="2"/>
      <c r="D114" s="3"/>
    </row>
    <row r="115" spans="1:11" x14ac:dyDescent="0.15">
      <c r="B115" s="20"/>
      <c r="C115" s="20"/>
    </row>
    <row r="117" spans="1:11" x14ac:dyDescent="0.15">
      <c r="A117" s="1" t="s">
        <v>58</v>
      </c>
      <c r="B117" s="1" t="s">
        <v>59</v>
      </c>
      <c r="C117" s="2" t="s">
        <v>60</v>
      </c>
      <c r="D117" s="1" t="s">
        <v>61</v>
      </c>
      <c r="E117" s="1" t="s">
        <v>62</v>
      </c>
      <c r="F117" s="1" t="s">
        <v>63</v>
      </c>
      <c r="G117" s="2" t="s">
        <v>64</v>
      </c>
      <c r="H117" s="2" t="s">
        <v>65</v>
      </c>
      <c r="I117" s="1" t="s">
        <v>61</v>
      </c>
      <c r="J117" s="1" t="s">
        <v>62</v>
      </c>
      <c r="K117" s="1" t="s">
        <v>8</v>
      </c>
    </row>
    <row r="118" spans="1:11" x14ac:dyDescent="0.15">
      <c r="A118" s="3">
        <v>2001</v>
      </c>
      <c r="B118" s="4">
        <v>5</v>
      </c>
      <c r="C118" t="s">
        <v>66</v>
      </c>
      <c r="D118" s="4">
        <v>85</v>
      </c>
      <c r="E118" s="4">
        <v>77</v>
      </c>
      <c r="F118" s="5">
        <f t="shared" ref="F118:F140" si="6">D118/(D118+E118)</f>
        <v>0.52469135802469136</v>
      </c>
      <c r="G118" t="s">
        <v>67</v>
      </c>
    </row>
    <row r="119" spans="1:11" x14ac:dyDescent="0.15">
      <c r="A119" s="3">
        <v>2002</v>
      </c>
      <c r="B119" s="4">
        <v>5</v>
      </c>
      <c r="C119" t="s">
        <v>66</v>
      </c>
      <c r="D119" s="4">
        <v>75</v>
      </c>
      <c r="E119" s="4">
        <v>87</v>
      </c>
      <c r="F119" s="5">
        <f t="shared" si="6"/>
        <v>0.46296296296296297</v>
      </c>
      <c r="G119" t="s">
        <v>67</v>
      </c>
    </row>
    <row r="120" spans="1:11" x14ac:dyDescent="0.15">
      <c r="A120" s="10">
        <v>2003</v>
      </c>
      <c r="B120" s="4">
        <v>5</v>
      </c>
      <c r="C120" t="s">
        <v>66</v>
      </c>
      <c r="D120" s="4">
        <v>96</v>
      </c>
      <c r="E120" s="4">
        <v>66</v>
      </c>
      <c r="F120" s="5">
        <f t="shared" si="6"/>
        <v>0.59259259259259256</v>
      </c>
      <c r="G120" t="s">
        <v>67</v>
      </c>
    </row>
    <row r="121" spans="1:11" x14ac:dyDescent="0.15">
      <c r="A121" s="10">
        <v>2004</v>
      </c>
      <c r="B121" s="4">
        <v>5</v>
      </c>
      <c r="C121" t="s">
        <v>66</v>
      </c>
      <c r="D121" s="4">
        <v>107</v>
      </c>
      <c r="E121" s="4">
        <v>55</v>
      </c>
      <c r="F121" s="5">
        <f t="shared" si="6"/>
        <v>0.66049382716049387</v>
      </c>
      <c r="G121" t="s">
        <v>67</v>
      </c>
      <c r="I121" s="6"/>
      <c r="J121" s="6"/>
      <c r="K121" s="6"/>
    </row>
    <row r="122" spans="1:11" x14ac:dyDescent="0.15">
      <c r="A122" s="3">
        <v>2005</v>
      </c>
      <c r="B122" s="4">
        <v>5</v>
      </c>
      <c r="C122" t="s">
        <v>66</v>
      </c>
      <c r="D122" s="4">
        <v>101</v>
      </c>
      <c r="E122" s="4">
        <v>61</v>
      </c>
      <c r="F122" s="5">
        <f t="shared" si="6"/>
        <v>0.62345679012345678</v>
      </c>
      <c r="G122" t="s">
        <v>67</v>
      </c>
      <c r="H122" s="11" t="s">
        <v>140</v>
      </c>
      <c r="I122" s="6">
        <v>464</v>
      </c>
      <c r="J122" s="6">
        <v>346</v>
      </c>
      <c r="K122" s="6">
        <v>0.57299999999999995</v>
      </c>
    </row>
    <row r="123" spans="1:11" x14ac:dyDescent="0.15">
      <c r="A123" s="10">
        <v>2006</v>
      </c>
      <c r="B123" s="4">
        <v>5</v>
      </c>
      <c r="C123" t="s">
        <v>69</v>
      </c>
      <c r="D123" s="4">
        <v>87</v>
      </c>
      <c r="E123" s="4">
        <v>75</v>
      </c>
      <c r="F123" s="5">
        <f t="shared" si="6"/>
        <v>0.53703703703703709</v>
      </c>
      <c r="G123" t="s">
        <v>70</v>
      </c>
      <c r="I123" s="6"/>
      <c r="J123" s="6"/>
      <c r="K123" s="6"/>
    </row>
    <row r="124" spans="1:11" x14ac:dyDescent="0.15">
      <c r="A124" s="3">
        <v>2007</v>
      </c>
      <c r="B124" s="4">
        <v>5</v>
      </c>
      <c r="C124" t="s">
        <v>71</v>
      </c>
      <c r="D124" s="4">
        <v>80</v>
      </c>
      <c r="E124" s="4">
        <v>82</v>
      </c>
      <c r="F124" s="5">
        <f t="shared" si="6"/>
        <v>0.49382716049382713</v>
      </c>
      <c r="G124" t="s">
        <v>70</v>
      </c>
      <c r="I124" s="6"/>
      <c r="J124" s="6"/>
      <c r="K124" s="6"/>
    </row>
    <row r="125" spans="1:11" x14ac:dyDescent="0.15">
      <c r="A125" s="3">
        <v>2008</v>
      </c>
      <c r="B125" s="4">
        <v>5</v>
      </c>
      <c r="C125" t="s">
        <v>71</v>
      </c>
      <c r="D125" s="4">
        <v>77</v>
      </c>
      <c r="E125" s="4">
        <v>85</v>
      </c>
      <c r="F125" s="5">
        <f t="shared" si="6"/>
        <v>0.47530864197530864</v>
      </c>
      <c r="G125" t="s">
        <v>70</v>
      </c>
      <c r="I125" s="6"/>
      <c r="J125" s="6"/>
      <c r="K125" s="6"/>
    </row>
    <row r="126" spans="1:11" x14ac:dyDescent="0.15">
      <c r="A126" s="3">
        <v>2009</v>
      </c>
      <c r="B126" s="4">
        <v>5</v>
      </c>
      <c r="C126" t="s">
        <v>71</v>
      </c>
      <c r="D126" s="4">
        <v>89</v>
      </c>
      <c r="E126" s="4">
        <v>73</v>
      </c>
      <c r="F126" s="5">
        <f t="shared" si="6"/>
        <v>0.54938271604938271</v>
      </c>
      <c r="G126" t="s">
        <v>70</v>
      </c>
      <c r="I126" s="6"/>
      <c r="J126" s="6"/>
      <c r="K126" s="6"/>
    </row>
    <row r="127" spans="1:11" x14ac:dyDescent="0.15">
      <c r="A127" s="3">
        <v>2010</v>
      </c>
      <c r="B127" s="4">
        <v>5</v>
      </c>
      <c r="C127" t="s">
        <v>71</v>
      </c>
      <c r="D127" s="4">
        <v>85</v>
      </c>
      <c r="E127" s="4">
        <v>77</v>
      </c>
      <c r="F127" s="5">
        <f t="shared" si="6"/>
        <v>0.52469135802469136</v>
      </c>
      <c r="G127" t="s">
        <v>70</v>
      </c>
      <c r="I127" s="6"/>
      <c r="J127" s="6"/>
      <c r="K127" s="6"/>
    </row>
    <row r="128" spans="1:11" x14ac:dyDescent="0.15">
      <c r="A128" s="3">
        <v>2011</v>
      </c>
      <c r="B128" s="4">
        <v>5</v>
      </c>
      <c r="C128" t="s">
        <v>71</v>
      </c>
      <c r="D128" s="4">
        <v>89</v>
      </c>
      <c r="E128" s="4">
        <v>73</v>
      </c>
      <c r="F128" s="5">
        <f t="shared" si="6"/>
        <v>0.54938271604938271</v>
      </c>
      <c r="G128" t="s">
        <v>70</v>
      </c>
      <c r="I128" s="6"/>
      <c r="J128" s="6"/>
      <c r="K128" s="6"/>
    </row>
    <row r="129" spans="1:11" x14ac:dyDescent="0.15">
      <c r="A129" s="3">
        <v>2012</v>
      </c>
      <c r="B129" s="4">
        <v>5</v>
      </c>
      <c r="C129" t="s">
        <v>72</v>
      </c>
      <c r="D129" s="4">
        <v>83</v>
      </c>
      <c r="E129" s="4">
        <v>79</v>
      </c>
      <c r="F129" s="5">
        <f t="shared" si="6"/>
        <v>0.51234567901234573</v>
      </c>
      <c r="G129" t="s">
        <v>73</v>
      </c>
      <c r="I129" s="6"/>
      <c r="J129" s="6"/>
      <c r="K129" s="6"/>
    </row>
    <row r="130" spans="1:11" x14ac:dyDescent="0.15">
      <c r="A130" s="3">
        <v>2013</v>
      </c>
      <c r="B130" s="4">
        <v>5</v>
      </c>
      <c r="C130" t="s">
        <v>74</v>
      </c>
      <c r="D130" s="4">
        <v>84</v>
      </c>
      <c r="E130" s="4">
        <v>78</v>
      </c>
      <c r="F130" s="5">
        <f t="shared" si="6"/>
        <v>0.51851851851851849</v>
      </c>
      <c r="G130" t="s">
        <v>73</v>
      </c>
      <c r="I130" s="6"/>
      <c r="J130" s="6"/>
      <c r="K130" s="6"/>
    </row>
    <row r="131" spans="1:11" x14ac:dyDescent="0.15">
      <c r="A131" s="3">
        <v>2014</v>
      </c>
      <c r="B131" s="4">
        <v>5</v>
      </c>
      <c r="C131" t="s">
        <v>75</v>
      </c>
      <c r="D131" s="4">
        <v>83</v>
      </c>
      <c r="E131" s="4">
        <v>79</v>
      </c>
      <c r="F131" s="5">
        <f t="shared" si="6"/>
        <v>0.51234567901234573</v>
      </c>
      <c r="G131" t="s">
        <v>73</v>
      </c>
      <c r="I131" s="6"/>
      <c r="J131" s="6"/>
      <c r="K131" s="6"/>
    </row>
    <row r="132" spans="1:11" x14ac:dyDescent="0.15">
      <c r="A132" s="3">
        <v>2015</v>
      </c>
      <c r="B132" s="4">
        <v>5</v>
      </c>
      <c r="C132" t="s">
        <v>76</v>
      </c>
      <c r="D132" s="4">
        <v>88</v>
      </c>
      <c r="E132" s="4">
        <v>74</v>
      </c>
      <c r="F132" s="5">
        <f t="shared" si="6"/>
        <v>0.54320987654320985</v>
      </c>
      <c r="G132" t="s">
        <v>73</v>
      </c>
      <c r="I132" s="6"/>
      <c r="J132" s="6"/>
      <c r="K132" s="6"/>
    </row>
    <row r="133" spans="1:11" x14ac:dyDescent="0.15">
      <c r="A133" s="3">
        <v>2016</v>
      </c>
      <c r="B133" s="4">
        <v>5</v>
      </c>
      <c r="C133" t="s">
        <v>77</v>
      </c>
      <c r="D133" s="4">
        <v>77</v>
      </c>
      <c r="E133" s="4">
        <v>85</v>
      </c>
      <c r="F133" s="5">
        <f t="shared" si="6"/>
        <v>0.47530864197530864</v>
      </c>
      <c r="G133" t="s">
        <v>73</v>
      </c>
      <c r="H133" s="11" t="s">
        <v>141</v>
      </c>
      <c r="I133" s="6">
        <f>SUM(D121:D133)</f>
        <v>1130</v>
      </c>
      <c r="J133" s="6">
        <f>SUM(E121:E133)</f>
        <v>976</v>
      </c>
      <c r="K133" s="7">
        <f>I133/(I133+J133)</f>
        <v>0.53656220322886994</v>
      </c>
    </row>
    <row r="134" spans="1:11" x14ac:dyDescent="0.15">
      <c r="A134" s="3">
        <v>2017</v>
      </c>
      <c r="B134" s="4">
        <v>5</v>
      </c>
      <c r="C134" t="s">
        <v>78</v>
      </c>
      <c r="D134" s="4">
        <v>78</v>
      </c>
      <c r="E134" s="4">
        <v>84</v>
      </c>
      <c r="F134" s="5">
        <f t="shared" si="6"/>
        <v>0.48148148148148145</v>
      </c>
      <c r="G134" t="s">
        <v>79</v>
      </c>
      <c r="I134" s="6"/>
      <c r="J134" s="6"/>
      <c r="K134" s="6"/>
    </row>
    <row r="135" spans="1:11" x14ac:dyDescent="0.15">
      <c r="A135" s="3">
        <v>2018</v>
      </c>
      <c r="B135" s="4">
        <v>5</v>
      </c>
      <c r="C135" t="s">
        <v>138</v>
      </c>
      <c r="D135" s="4">
        <v>86</v>
      </c>
      <c r="E135" s="4">
        <v>76</v>
      </c>
      <c r="F135" s="5">
        <f t="shared" si="6"/>
        <v>0.53086419753086422</v>
      </c>
      <c r="G135" t="s">
        <v>79</v>
      </c>
      <c r="I135" s="6"/>
      <c r="J135" s="6"/>
      <c r="K135" s="6"/>
    </row>
    <row r="136" spans="1:11" x14ac:dyDescent="0.15">
      <c r="A136" s="3">
        <v>2019</v>
      </c>
      <c r="B136" s="4">
        <v>5</v>
      </c>
      <c r="C136" t="s">
        <v>139</v>
      </c>
      <c r="D136" s="4">
        <v>68</v>
      </c>
      <c r="E136" s="4">
        <v>95</v>
      </c>
      <c r="F136" s="5">
        <f t="shared" si="6"/>
        <v>0.41717791411042943</v>
      </c>
      <c r="G136" t="s">
        <v>79</v>
      </c>
      <c r="I136" s="6"/>
      <c r="J136" s="6"/>
      <c r="K136" s="6"/>
    </row>
    <row r="137" spans="1:11" x14ac:dyDescent="0.15">
      <c r="A137" s="3">
        <v>2020</v>
      </c>
      <c r="B137" s="4">
        <v>5</v>
      </c>
      <c r="C137" t="s">
        <v>138</v>
      </c>
      <c r="D137" s="4">
        <v>69</v>
      </c>
      <c r="E137" s="4">
        <v>51</v>
      </c>
      <c r="F137" s="5">
        <f t="shared" si="6"/>
        <v>0.57499999999999996</v>
      </c>
      <c r="G137" t="s">
        <v>79</v>
      </c>
      <c r="H137" s="11" t="s">
        <v>198</v>
      </c>
      <c r="I137" s="6">
        <f>SUM(D134:D137)</f>
        <v>301</v>
      </c>
      <c r="J137" s="6">
        <f>SUM(E134:E137)</f>
        <v>306</v>
      </c>
      <c r="K137" s="7">
        <f>I137/(I137+J137)</f>
        <v>0.49588138385502473</v>
      </c>
    </row>
    <row r="138" spans="1:11" x14ac:dyDescent="0.15">
      <c r="A138" s="3">
        <v>2021</v>
      </c>
      <c r="B138" s="4">
        <v>5</v>
      </c>
      <c r="C138" s="11" t="s">
        <v>172</v>
      </c>
      <c r="D138" s="4">
        <v>77</v>
      </c>
      <c r="E138" s="4">
        <v>85</v>
      </c>
      <c r="F138" s="5">
        <f t="shared" si="6"/>
        <v>0.47530864197530864</v>
      </c>
      <c r="G138" s="11" t="s">
        <v>173</v>
      </c>
      <c r="H138" s="11"/>
      <c r="I138" s="6"/>
      <c r="J138" s="6"/>
      <c r="K138" s="7"/>
    </row>
    <row r="139" spans="1:11" x14ac:dyDescent="0.15">
      <c r="A139" s="3">
        <v>2022</v>
      </c>
      <c r="B139" s="4">
        <v>5</v>
      </c>
      <c r="C139" s="11" t="s">
        <v>180</v>
      </c>
      <c r="D139" s="4">
        <v>82</v>
      </c>
      <c r="E139" s="4">
        <v>80</v>
      </c>
      <c r="F139" s="5">
        <f t="shared" si="6"/>
        <v>0.50617283950617287</v>
      </c>
      <c r="G139" s="11" t="s">
        <v>173</v>
      </c>
      <c r="H139" s="11" t="s">
        <v>142</v>
      </c>
      <c r="I139" s="6">
        <f>SUM(D138:D139)</f>
        <v>159</v>
      </c>
      <c r="J139" s="6">
        <f>SUM(E138:E139)</f>
        <v>165</v>
      </c>
      <c r="K139" s="7">
        <f>I139/(I139+J139)</f>
        <v>0.49074074074074076</v>
      </c>
    </row>
    <row r="140" spans="1:11" x14ac:dyDescent="0.15">
      <c r="A140" s="3">
        <v>2023</v>
      </c>
      <c r="B140" s="4">
        <v>5</v>
      </c>
      <c r="C140" s="11" t="s">
        <v>195</v>
      </c>
      <c r="D140" s="4">
        <v>77</v>
      </c>
      <c r="E140" s="4">
        <v>85</v>
      </c>
      <c r="F140" s="5">
        <f t="shared" si="6"/>
        <v>0.47530864197530864</v>
      </c>
      <c r="G140" s="11" t="s">
        <v>196</v>
      </c>
      <c r="H140" s="11"/>
      <c r="I140" s="6"/>
      <c r="J140" s="6"/>
      <c r="K140" s="7"/>
    </row>
    <row r="141" spans="1:11" x14ac:dyDescent="0.15">
      <c r="B141" s="20" t="s">
        <v>147</v>
      </c>
      <c r="C141" s="20"/>
      <c r="D141" s="4">
        <f>SUM(D118:D140)</f>
        <v>1923</v>
      </c>
      <c r="E141" s="4">
        <f>SUM(E118:E140)</f>
        <v>1762</v>
      </c>
      <c r="F141" s="5">
        <f>D141/(D141+E141)</f>
        <v>0.52184531886024421</v>
      </c>
      <c r="H141" s="2" t="s">
        <v>197</v>
      </c>
      <c r="I141" s="6">
        <f>SUM(D140)</f>
        <v>77</v>
      </c>
      <c r="J141" s="6">
        <f>SUM(E140)</f>
        <v>85</v>
      </c>
      <c r="K141" s="7">
        <f>I141/(I141+J141)</f>
        <v>0.47530864197530864</v>
      </c>
    </row>
    <row r="142" spans="1:11" x14ac:dyDescent="0.15">
      <c r="B142" s="2"/>
      <c r="D142" s="3"/>
      <c r="E142" s="2"/>
      <c r="G142" s="4"/>
    </row>
    <row r="143" spans="1:11" x14ac:dyDescent="0.15">
      <c r="B143" s="2"/>
      <c r="D143" s="3"/>
      <c r="E143" s="2"/>
      <c r="G143" s="4"/>
    </row>
    <row r="144" spans="1:11" x14ac:dyDescent="0.15">
      <c r="B144" s="20"/>
      <c r="C144" s="20"/>
      <c r="D144" s="18"/>
      <c r="E144" s="18"/>
      <c r="F144" s="18"/>
      <c r="G144" s="4"/>
    </row>
    <row r="146" spans="1:11" x14ac:dyDescent="0.15">
      <c r="A146" s="1" t="s">
        <v>58</v>
      </c>
      <c r="B146" s="1" t="s">
        <v>59</v>
      </c>
      <c r="C146" s="2" t="s">
        <v>60</v>
      </c>
      <c r="D146" s="1" t="s">
        <v>61</v>
      </c>
      <c r="E146" s="1" t="s">
        <v>62</v>
      </c>
      <c r="F146" s="1" t="s">
        <v>63</v>
      </c>
      <c r="G146" s="2" t="s">
        <v>64</v>
      </c>
      <c r="H146" s="2" t="s">
        <v>65</v>
      </c>
      <c r="I146" s="1" t="s">
        <v>61</v>
      </c>
      <c r="J146" s="1" t="s">
        <v>62</v>
      </c>
      <c r="K146" s="1" t="s">
        <v>8</v>
      </c>
    </row>
    <row r="147" spans="1:11" x14ac:dyDescent="0.15">
      <c r="A147" s="10">
        <v>2001</v>
      </c>
      <c r="B147" s="4">
        <v>6</v>
      </c>
      <c r="C147" t="s">
        <v>80</v>
      </c>
      <c r="D147" s="4">
        <v>93</v>
      </c>
      <c r="E147" s="4">
        <v>69</v>
      </c>
      <c r="F147" s="5">
        <f t="shared" ref="F147:F169" si="7">D147/(D147+E147)</f>
        <v>0.57407407407407407</v>
      </c>
      <c r="G147" t="s">
        <v>81</v>
      </c>
    </row>
    <row r="148" spans="1:11" x14ac:dyDescent="0.15">
      <c r="A148" s="10">
        <v>2002</v>
      </c>
      <c r="B148" s="4">
        <v>6</v>
      </c>
      <c r="C148" t="s">
        <v>80</v>
      </c>
      <c r="D148" s="4">
        <v>96</v>
      </c>
      <c r="E148" s="4">
        <v>66</v>
      </c>
      <c r="F148" s="5">
        <f t="shared" si="7"/>
        <v>0.59259259259259256</v>
      </c>
      <c r="G148" t="s">
        <v>81</v>
      </c>
    </row>
    <row r="149" spans="1:11" x14ac:dyDescent="0.15">
      <c r="A149" s="3">
        <v>2003</v>
      </c>
      <c r="B149" s="4">
        <v>6</v>
      </c>
      <c r="C149" t="s">
        <v>82</v>
      </c>
      <c r="D149" s="4">
        <v>91</v>
      </c>
      <c r="E149" s="4">
        <v>71</v>
      </c>
      <c r="F149" s="5">
        <f t="shared" si="7"/>
        <v>0.56172839506172845</v>
      </c>
      <c r="G149" t="s">
        <v>81</v>
      </c>
    </row>
    <row r="150" spans="1:11" x14ac:dyDescent="0.15">
      <c r="A150" s="3">
        <v>2004</v>
      </c>
      <c r="B150" s="4">
        <v>6</v>
      </c>
      <c r="C150" t="s">
        <v>82</v>
      </c>
      <c r="D150" s="4">
        <v>79</v>
      </c>
      <c r="E150" s="4">
        <v>83</v>
      </c>
      <c r="F150" s="5">
        <f t="shared" si="7"/>
        <v>0.48765432098765432</v>
      </c>
      <c r="G150" t="s">
        <v>81</v>
      </c>
    </row>
    <row r="151" spans="1:11" x14ac:dyDescent="0.15">
      <c r="A151" s="10">
        <v>2005</v>
      </c>
      <c r="B151" s="4">
        <v>6</v>
      </c>
      <c r="C151" t="s">
        <v>82</v>
      </c>
      <c r="D151" s="4">
        <v>89</v>
      </c>
      <c r="E151" s="4">
        <v>73</v>
      </c>
      <c r="F151" s="5">
        <f t="shared" si="7"/>
        <v>0.54938271604938271</v>
      </c>
      <c r="G151" t="s">
        <v>81</v>
      </c>
    </row>
    <row r="152" spans="1:11" x14ac:dyDescent="0.15">
      <c r="A152" s="3">
        <v>2006</v>
      </c>
      <c r="B152" s="4">
        <v>6</v>
      </c>
      <c r="C152" t="s">
        <v>83</v>
      </c>
      <c r="D152" s="4">
        <v>80</v>
      </c>
      <c r="E152" s="4">
        <v>82</v>
      </c>
      <c r="F152" s="5">
        <f t="shared" si="7"/>
        <v>0.49382716049382713</v>
      </c>
      <c r="G152" t="s">
        <v>81</v>
      </c>
    </row>
    <row r="153" spans="1:11" x14ac:dyDescent="0.15">
      <c r="A153" s="3">
        <v>2007</v>
      </c>
      <c r="B153" s="4">
        <v>6</v>
      </c>
      <c r="C153" t="s">
        <v>84</v>
      </c>
      <c r="D153" s="4">
        <v>90</v>
      </c>
      <c r="E153" s="4">
        <v>72</v>
      </c>
      <c r="F153" s="5">
        <f t="shared" si="7"/>
        <v>0.55555555555555558</v>
      </c>
      <c r="G153" t="s">
        <v>81</v>
      </c>
    </row>
    <row r="154" spans="1:11" x14ac:dyDescent="0.15">
      <c r="A154" s="3">
        <v>2008</v>
      </c>
      <c r="B154" s="4">
        <v>6</v>
      </c>
      <c r="C154" t="s">
        <v>85</v>
      </c>
      <c r="D154" s="4">
        <v>82</v>
      </c>
      <c r="E154" s="4">
        <v>80</v>
      </c>
      <c r="F154" s="5">
        <f t="shared" si="7"/>
        <v>0.50617283950617287</v>
      </c>
      <c r="G154" t="s">
        <v>81</v>
      </c>
    </row>
    <row r="155" spans="1:11" x14ac:dyDescent="0.15">
      <c r="A155" s="3">
        <v>2009</v>
      </c>
      <c r="B155" s="4">
        <v>6</v>
      </c>
      <c r="C155" t="s">
        <v>84</v>
      </c>
      <c r="D155" s="4">
        <v>92</v>
      </c>
      <c r="E155" s="4">
        <v>70</v>
      </c>
      <c r="F155" s="5">
        <f t="shared" si="7"/>
        <v>0.5679012345679012</v>
      </c>
      <c r="G155" t="s">
        <v>81</v>
      </c>
    </row>
    <row r="156" spans="1:11" x14ac:dyDescent="0.15">
      <c r="A156" s="10">
        <v>2010</v>
      </c>
      <c r="B156" s="4">
        <v>6</v>
      </c>
      <c r="C156" s="9" t="s">
        <v>86</v>
      </c>
      <c r="D156" s="4">
        <v>104</v>
      </c>
      <c r="E156" s="4">
        <v>58</v>
      </c>
      <c r="F156" s="5">
        <f t="shared" si="7"/>
        <v>0.64197530864197527</v>
      </c>
      <c r="G156" t="s">
        <v>81</v>
      </c>
    </row>
    <row r="157" spans="1:11" x14ac:dyDescent="0.15">
      <c r="A157" s="3">
        <v>2011</v>
      </c>
      <c r="B157" s="4">
        <v>6</v>
      </c>
      <c r="C157" s="9" t="s">
        <v>86</v>
      </c>
      <c r="D157" s="4">
        <v>74</v>
      </c>
      <c r="E157" s="4">
        <v>88</v>
      </c>
      <c r="F157" s="5">
        <f t="shared" si="7"/>
        <v>0.4567901234567901</v>
      </c>
      <c r="G157" t="s">
        <v>81</v>
      </c>
      <c r="K157" s="5"/>
    </row>
    <row r="158" spans="1:11" x14ac:dyDescent="0.15">
      <c r="A158" s="3">
        <v>2012</v>
      </c>
      <c r="B158" s="4">
        <v>6</v>
      </c>
      <c r="C158" t="s">
        <v>87</v>
      </c>
      <c r="D158" s="4">
        <v>77</v>
      </c>
      <c r="E158" s="4">
        <v>85</v>
      </c>
      <c r="F158" s="5">
        <f t="shared" si="7"/>
        <v>0.47530864197530864</v>
      </c>
      <c r="G158" t="s">
        <v>81</v>
      </c>
      <c r="K158" s="5"/>
    </row>
    <row r="159" spans="1:11" x14ac:dyDescent="0.15">
      <c r="A159" s="3">
        <v>2013</v>
      </c>
      <c r="B159" s="4">
        <v>6</v>
      </c>
      <c r="C159" t="s">
        <v>87</v>
      </c>
      <c r="D159" s="4">
        <v>80</v>
      </c>
      <c r="E159" s="4">
        <v>82</v>
      </c>
      <c r="F159" s="5">
        <f t="shared" si="7"/>
        <v>0.49382716049382713</v>
      </c>
      <c r="G159" t="s">
        <v>81</v>
      </c>
      <c r="K159" s="5"/>
    </row>
    <row r="160" spans="1:11" x14ac:dyDescent="0.15">
      <c r="A160" s="3">
        <v>2014</v>
      </c>
      <c r="B160" s="4">
        <v>6</v>
      </c>
      <c r="C160" t="s">
        <v>87</v>
      </c>
      <c r="D160" s="4">
        <v>79</v>
      </c>
      <c r="E160" s="4">
        <v>83</v>
      </c>
      <c r="F160" s="5">
        <f t="shared" si="7"/>
        <v>0.48765432098765432</v>
      </c>
      <c r="G160" t="s">
        <v>81</v>
      </c>
      <c r="K160" s="5"/>
    </row>
    <row r="161" spans="1:11" x14ac:dyDescent="0.15">
      <c r="A161" s="3">
        <v>2015</v>
      </c>
      <c r="B161" s="4">
        <v>6</v>
      </c>
      <c r="C161" t="s">
        <v>87</v>
      </c>
      <c r="D161" s="4">
        <v>97</v>
      </c>
      <c r="E161" s="4">
        <v>65</v>
      </c>
      <c r="F161" s="5">
        <f t="shared" si="7"/>
        <v>0.59876543209876543</v>
      </c>
      <c r="G161" t="s">
        <v>81</v>
      </c>
      <c r="K161" s="5"/>
    </row>
    <row r="162" spans="1:11" x14ac:dyDescent="0.15">
      <c r="A162" s="3">
        <v>2016</v>
      </c>
      <c r="B162" s="4">
        <v>6</v>
      </c>
      <c r="C162" t="s">
        <v>87</v>
      </c>
      <c r="D162" s="4">
        <v>86</v>
      </c>
      <c r="E162" s="4">
        <v>76</v>
      </c>
      <c r="F162" s="5">
        <f t="shared" si="7"/>
        <v>0.53086419753086422</v>
      </c>
      <c r="G162" t="s">
        <v>81</v>
      </c>
      <c r="K162" s="5"/>
    </row>
    <row r="163" spans="1:11" x14ac:dyDescent="0.15">
      <c r="A163" s="3">
        <v>2017</v>
      </c>
      <c r="B163" s="4">
        <v>6</v>
      </c>
      <c r="C163" t="s">
        <v>87</v>
      </c>
      <c r="D163" s="4">
        <v>96</v>
      </c>
      <c r="E163" s="4">
        <v>66</v>
      </c>
      <c r="F163" s="5">
        <f t="shared" si="7"/>
        <v>0.59259259259259256</v>
      </c>
      <c r="G163" t="s">
        <v>81</v>
      </c>
      <c r="K163" s="5"/>
    </row>
    <row r="164" spans="1:11" x14ac:dyDescent="0.15">
      <c r="A164" s="3">
        <v>2018</v>
      </c>
      <c r="B164" s="4">
        <v>6</v>
      </c>
      <c r="C164" t="s">
        <v>87</v>
      </c>
      <c r="D164" s="4">
        <v>96</v>
      </c>
      <c r="E164" s="4">
        <v>66</v>
      </c>
      <c r="F164" s="5">
        <f t="shared" si="7"/>
        <v>0.59259259259259256</v>
      </c>
      <c r="G164" t="s">
        <v>81</v>
      </c>
      <c r="K164" s="5"/>
    </row>
    <row r="165" spans="1:11" x14ac:dyDescent="0.15">
      <c r="A165" s="3">
        <v>2019</v>
      </c>
      <c r="B165" s="4">
        <v>6</v>
      </c>
      <c r="C165" t="s">
        <v>87</v>
      </c>
      <c r="D165" s="4">
        <v>100</v>
      </c>
      <c r="E165" s="4">
        <v>62</v>
      </c>
      <c r="F165" s="5">
        <f t="shared" si="7"/>
        <v>0.61728395061728392</v>
      </c>
      <c r="G165" t="s">
        <v>81</v>
      </c>
      <c r="K165" s="5"/>
    </row>
    <row r="166" spans="1:11" x14ac:dyDescent="0.15">
      <c r="A166" s="3">
        <v>2020</v>
      </c>
      <c r="B166" s="4">
        <v>6</v>
      </c>
      <c r="C166" t="s">
        <v>87</v>
      </c>
      <c r="D166" s="4">
        <v>65</v>
      </c>
      <c r="E166" s="4">
        <v>55</v>
      </c>
      <c r="F166" s="5">
        <f t="shared" si="7"/>
        <v>0.54166666666666663</v>
      </c>
      <c r="G166" t="s">
        <v>81</v>
      </c>
      <c r="K166" s="5"/>
    </row>
    <row r="167" spans="1:11" x14ac:dyDescent="0.15">
      <c r="A167" s="3">
        <v>2021</v>
      </c>
      <c r="B167" s="4">
        <v>6</v>
      </c>
      <c r="C167" s="11" t="s">
        <v>174</v>
      </c>
      <c r="D167" s="4">
        <v>57</v>
      </c>
      <c r="E167" s="4">
        <v>105</v>
      </c>
      <c r="F167" s="5">
        <f t="shared" si="7"/>
        <v>0.35185185185185186</v>
      </c>
      <c r="G167" s="11" t="s">
        <v>81</v>
      </c>
      <c r="K167" s="5"/>
    </row>
    <row r="168" spans="1:11" x14ac:dyDescent="0.15">
      <c r="A168" s="3">
        <v>2022</v>
      </c>
      <c r="B168" s="4">
        <v>6</v>
      </c>
      <c r="C168" s="11" t="s">
        <v>174</v>
      </c>
      <c r="D168" s="4">
        <v>78</v>
      </c>
      <c r="E168" s="4">
        <v>84</v>
      </c>
      <c r="F168" s="5">
        <f t="shared" si="7"/>
        <v>0.48148148148148145</v>
      </c>
      <c r="G168" s="11" t="s">
        <v>81</v>
      </c>
      <c r="K168" s="5"/>
    </row>
    <row r="169" spans="1:11" x14ac:dyDescent="0.15">
      <c r="A169" s="3">
        <v>2023</v>
      </c>
      <c r="B169" s="4">
        <v>6</v>
      </c>
      <c r="C169" s="11" t="s">
        <v>174</v>
      </c>
      <c r="D169" s="4">
        <v>74</v>
      </c>
      <c r="E169" s="4">
        <v>88</v>
      </c>
      <c r="F169" s="5">
        <f t="shared" si="7"/>
        <v>0.4567901234567901</v>
      </c>
      <c r="G169" s="11" t="s">
        <v>81</v>
      </c>
      <c r="K169" s="5"/>
    </row>
    <row r="170" spans="1:11" x14ac:dyDescent="0.15">
      <c r="B170" s="20" t="s">
        <v>147</v>
      </c>
      <c r="C170" s="20"/>
      <c r="D170" s="4">
        <f>SUM(D147:D169)</f>
        <v>1955</v>
      </c>
      <c r="E170" s="4">
        <f>SUM(E147:E169)</f>
        <v>1729</v>
      </c>
      <c r="F170" s="5">
        <f>D170/(D170+E170)</f>
        <v>0.53067318132464714</v>
      </c>
      <c r="H170" s="2" t="s">
        <v>143</v>
      </c>
      <c r="I170" s="6">
        <f>SUM(D147:D169)</f>
        <v>1955</v>
      </c>
      <c r="J170" s="6">
        <f>SUM(E147:E169)</f>
        <v>1729</v>
      </c>
      <c r="K170" s="7">
        <f>I170/(I170+J170)</f>
        <v>0.53067318132464714</v>
      </c>
    </row>
    <row r="171" spans="1:11" x14ac:dyDescent="0.15">
      <c r="B171" s="2"/>
      <c r="D171"/>
      <c r="E171" s="2"/>
    </row>
    <row r="172" spans="1:11" x14ac:dyDescent="0.15">
      <c r="B172" s="2"/>
      <c r="D172"/>
      <c r="E172" s="2"/>
    </row>
    <row r="173" spans="1:11" x14ac:dyDescent="0.15">
      <c r="B173" s="20"/>
      <c r="C173" s="20"/>
      <c r="D173" s="18"/>
      <c r="E173" s="18"/>
      <c r="F173" s="18"/>
    </row>
    <row r="175" spans="1:11" x14ac:dyDescent="0.15">
      <c r="A175" s="1" t="s">
        <v>58</v>
      </c>
      <c r="B175" s="1" t="s">
        <v>59</v>
      </c>
      <c r="C175" s="2" t="s">
        <v>60</v>
      </c>
      <c r="D175" s="1" t="s">
        <v>61</v>
      </c>
      <c r="E175" s="1" t="s">
        <v>62</v>
      </c>
      <c r="F175" s="1" t="s">
        <v>63</v>
      </c>
      <c r="G175" s="2" t="s">
        <v>64</v>
      </c>
      <c r="H175" s="2" t="s">
        <v>65</v>
      </c>
      <c r="I175" s="1" t="s">
        <v>61</v>
      </c>
      <c r="J175" s="1" t="s">
        <v>62</v>
      </c>
      <c r="K175" s="1" t="s">
        <v>8</v>
      </c>
    </row>
    <row r="176" spans="1:11" x14ac:dyDescent="0.15">
      <c r="A176" s="3">
        <v>2001</v>
      </c>
      <c r="B176" s="4">
        <v>7</v>
      </c>
      <c r="C176" t="s">
        <v>88</v>
      </c>
      <c r="D176" s="4">
        <v>84</v>
      </c>
      <c r="E176" s="4">
        <v>78</v>
      </c>
      <c r="F176" s="5">
        <f t="shared" ref="F176:F199" si="8">D176/(D176+E176)</f>
        <v>0.51851851851851849</v>
      </c>
      <c r="G176" t="s">
        <v>89</v>
      </c>
    </row>
    <row r="177" spans="1:11" x14ac:dyDescent="0.15">
      <c r="A177" s="3">
        <v>2002</v>
      </c>
      <c r="B177" s="4">
        <v>7</v>
      </c>
      <c r="C177" t="s">
        <v>88</v>
      </c>
      <c r="D177" s="4">
        <v>84</v>
      </c>
      <c r="E177" s="4">
        <v>78</v>
      </c>
      <c r="F177" s="5">
        <f t="shared" si="8"/>
        <v>0.51851851851851849</v>
      </c>
      <c r="G177" t="s">
        <v>89</v>
      </c>
      <c r="H177" s="11" t="s">
        <v>156</v>
      </c>
      <c r="I177" s="6">
        <v>168</v>
      </c>
      <c r="J177" s="6">
        <v>156</v>
      </c>
      <c r="K177" s="6">
        <v>0.51900000000000002</v>
      </c>
    </row>
    <row r="178" spans="1:11" x14ac:dyDescent="0.15">
      <c r="A178" s="3">
        <v>2003</v>
      </c>
      <c r="B178" s="4">
        <v>7</v>
      </c>
      <c r="C178" t="s">
        <v>90</v>
      </c>
      <c r="D178" s="4">
        <v>79</v>
      </c>
      <c r="E178" s="4">
        <v>83</v>
      </c>
      <c r="F178" s="5">
        <f t="shared" si="8"/>
        <v>0.48765432098765432</v>
      </c>
      <c r="G178" t="s">
        <v>91</v>
      </c>
      <c r="I178" s="6"/>
      <c r="J178" s="6"/>
      <c r="K178" s="6"/>
    </row>
    <row r="179" spans="1:11" x14ac:dyDescent="0.15">
      <c r="A179" s="3">
        <v>2004</v>
      </c>
      <c r="B179" s="4">
        <v>7</v>
      </c>
      <c r="C179" t="s">
        <v>90</v>
      </c>
      <c r="D179" s="4">
        <v>79</v>
      </c>
      <c r="E179" s="4">
        <v>83</v>
      </c>
      <c r="F179" s="5">
        <f t="shared" si="8"/>
        <v>0.48765432098765432</v>
      </c>
      <c r="G179" t="s">
        <v>91</v>
      </c>
      <c r="I179" s="6"/>
      <c r="J179" s="6"/>
      <c r="K179" s="6"/>
    </row>
    <row r="180" spans="1:11" x14ac:dyDescent="0.15">
      <c r="A180" s="3">
        <v>2005</v>
      </c>
      <c r="B180" s="4">
        <v>7</v>
      </c>
      <c r="C180" t="s">
        <v>90</v>
      </c>
      <c r="D180" s="4">
        <v>78</v>
      </c>
      <c r="E180" s="4">
        <v>84</v>
      </c>
      <c r="F180" s="5">
        <f t="shared" si="8"/>
        <v>0.48148148148148145</v>
      </c>
      <c r="G180" t="s">
        <v>91</v>
      </c>
      <c r="I180" s="6"/>
      <c r="J180" s="6"/>
      <c r="K180" s="6"/>
    </row>
    <row r="181" spans="1:11" x14ac:dyDescent="0.15">
      <c r="A181" s="3">
        <v>2006</v>
      </c>
      <c r="B181" s="4">
        <v>7</v>
      </c>
      <c r="C181" t="s">
        <v>90</v>
      </c>
      <c r="D181" s="4">
        <v>80</v>
      </c>
      <c r="E181" s="4">
        <v>82</v>
      </c>
      <c r="F181" s="5">
        <f t="shared" si="8"/>
        <v>0.49382716049382713</v>
      </c>
      <c r="G181" t="s">
        <v>91</v>
      </c>
      <c r="I181" s="6"/>
      <c r="J181" s="6"/>
      <c r="K181" s="6"/>
    </row>
    <row r="182" spans="1:11" x14ac:dyDescent="0.15">
      <c r="A182" s="3">
        <v>2007</v>
      </c>
      <c r="B182" s="4">
        <v>7</v>
      </c>
      <c r="C182" t="s">
        <v>90</v>
      </c>
      <c r="D182" s="4">
        <v>81</v>
      </c>
      <c r="E182" s="4">
        <v>81</v>
      </c>
      <c r="F182" s="5">
        <f t="shared" si="8"/>
        <v>0.5</v>
      </c>
      <c r="G182" t="s">
        <v>91</v>
      </c>
      <c r="I182" s="6"/>
      <c r="J182" s="6"/>
      <c r="K182" s="6"/>
    </row>
    <row r="183" spans="1:11" x14ac:dyDescent="0.15">
      <c r="A183" s="3">
        <v>2008</v>
      </c>
      <c r="B183" s="4">
        <v>7</v>
      </c>
      <c r="C183" t="s">
        <v>90</v>
      </c>
      <c r="D183" s="4">
        <v>90</v>
      </c>
      <c r="E183" s="4">
        <v>72</v>
      </c>
      <c r="F183" s="5">
        <f t="shared" si="8"/>
        <v>0.55555555555555558</v>
      </c>
      <c r="G183" t="s">
        <v>91</v>
      </c>
      <c r="I183" s="6"/>
      <c r="J183" s="6"/>
      <c r="K183" s="6"/>
    </row>
    <row r="184" spans="1:11" x14ac:dyDescent="0.15">
      <c r="A184" s="3">
        <v>2009</v>
      </c>
      <c r="B184" s="4">
        <v>7</v>
      </c>
      <c r="C184" t="s">
        <v>90</v>
      </c>
      <c r="D184" s="4">
        <v>81</v>
      </c>
      <c r="E184" s="4">
        <v>81</v>
      </c>
      <c r="F184" s="5">
        <f t="shared" si="8"/>
        <v>0.5</v>
      </c>
      <c r="G184" t="s">
        <v>91</v>
      </c>
      <c r="I184" s="6"/>
      <c r="J184" s="6"/>
      <c r="K184" s="6"/>
    </row>
    <row r="185" spans="1:11" x14ac:dyDescent="0.15">
      <c r="A185" s="3">
        <v>2010</v>
      </c>
      <c r="B185" s="4">
        <v>7</v>
      </c>
      <c r="C185" t="s">
        <v>90</v>
      </c>
      <c r="D185" s="4">
        <v>82</v>
      </c>
      <c r="E185" s="4">
        <v>80</v>
      </c>
      <c r="F185" s="5">
        <f t="shared" si="8"/>
        <v>0.50617283950617287</v>
      </c>
      <c r="G185" t="s">
        <v>91</v>
      </c>
      <c r="I185" s="6"/>
      <c r="J185" s="6"/>
      <c r="K185" s="6"/>
    </row>
    <row r="186" spans="1:11" x14ac:dyDescent="0.15">
      <c r="A186" s="3">
        <v>2011</v>
      </c>
      <c r="B186" s="4">
        <v>7</v>
      </c>
      <c r="C186" t="s">
        <v>90</v>
      </c>
      <c r="D186" s="4">
        <v>78</v>
      </c>
      <c r="E186" s="4">
        <v>84</v>
      </c>
      <c r="F186" s="5">
        <f t="shared" si="8"/>
        <v>0.48148148148148145</v>
      </c>
      <c r="G186" t="s">
        <v>91</v>
      </c>
      <c r="I186" s="6"/>
      <c r="J186" s="6"/>
      <c r="K186" s="7"/>
    </row>
    <row r="187" spans="1:11" x14ac:dyDescent="0.15">
      <c r="A187" s="3">
        <v>2012</v>
      </c>
      <c r="B187" s="4">
        <v>7</v>
      </c>
      <c r="C187" t="s">
        <v>92</v>
      </c>
      <c r="D187" s="4">
        <v>67</v>
      </c>
      <c r="E187" s="4">
        <v>95</v>
      </c>
      <c r="F187" s="5">
        <f t="shared" si="8"/>
        <v>0.41358024691358025</v>
      </c>
      <c r="G187" t="s">
        <v>93</v>
      </c>
      <c r="I187" s="6"/>
      <c r="J187" s="6"/>
      <c r="K187" s="7"/>
    </row>
    <row r="188" spans="1:11" x14ac:dyDescent="0.15">
      <c r="A188" s="3">
        <v>2013</v>
      </c>
      <c r="B188" s="4">
        <v>7</v>
      </c>
      <c r="C188" t="s">
        <v>92</v>
      </c>
      <c r="D188" s="4">
        <v>58</v>
      </c>
      <c r="E188" s="4">
        <v>104</v>
      </c>
      <c r="F188" s="5">
        <f t="shared" si="8"/>
        <v>0.35802469135802467</v>
      </c>
      <c r="G188" t="s">
        <v>93</v>
      </c>
      <c r="I188" s="6"/>
      <c r="J188" s="6"/>
      <c r="K188" s="7"/>
    </row>
    <row r="189" spans="1:11" x14ac:dyDescent="0.15">
      <c r="A189" s="3">
        <v>2014</v>
      </c>
      <c r="B189" s="4">
        <v>7</v>
      </c>
      <c r="C189" t="s">
        <v>92</v>
      </c>
      <c r="D189" s="4">
        <v>63</v>
      </c>
      <c r="E189" s="4">
        <v>99</v>
      </c>
      <c r="F189" s="5">
        <f t="shared" si="8"/>
        <v>0.3888888888888889</v>
      </c>
      <c r="G189" t="s">
        <v>93</v>
      </c>
      <c r="I189" s="6"/>
      <c r="J189" s="6"/>
      <c r="K189" s="7"/>
    </row>
    <row r="190" spans="1:11" x14ac:dyDescent="0.15">
      <c r="A190" s="3">
        <v>2015</v>
      </c>
      <c r="B190" s="4">
        <v>7</v>
      </c>
      <c r="C190" t="s">
        <v>92</v>
      </c>
      <c r="D190" s="4">
        <v>77</v>
      </c>
      <c r="E190" s="4">
        <v>85</v>
      </c>
      <c r="F190" s="5">
        <f t="shared" si="8"/>
        <v>0.47530864197530864</v>
      </c>
      <c r="G190" t="s">
        <v>93</v>
      </c>
      <c r="I190" s="6"/>
      <c r="J190" s="6"/>
      <c r="K190" s="7"/>
    </row>
    <row r="191" spans="1:11" x14ac:dyDescent="0.15">
      <c r="A191" s="3">
        <v>2016</v>
      </c>
      <c r="B191" s="4">
        <v>7</v>
      </c>
      <c r="C191" t="s">
        <v>94</v>
      </c>
      <c r="D191" s="4">
        <v>63</v>
      </c>
      <c r="E191" s="4">
        <v>99</v>
      </c>
      <c r="F191" s="5">
        <f t="shared" si="8"/>
        <v>0.3888888888888889</v>
      </c>
      <c r="G191" t="s">
        <v>95</v>
      </c>
      <c r="H191" s="11" t="s">
        <v>157</v>
      </c>
      <c r="I191" s="6">
        <f>SUM(D191)</f>
        <v>63</v>
      </c>
      <c r="J191" s="6">
        <f>SUM(E191)</f>
        <v>99</v>
      </c>
      <c r="K191" s="7">
        <f>I191/(I191+J191)</f>
        <v>0.3888888888888889</v>
      </c>
    </row>
    <row r="192" spans="1:11" x14ac:dyDescent="0.15">
      <c r="A192" s="3">
        <v>2017</v>
      </c>
      <c r="B192" s="4">
        <v>7</v>
      </c>
      <c r="C192" t="s">
        <v>96</v>
      </c>
      <c r="D192" s="4">
        <v>73</v>
      </c>
      <c r="E192" s="4">
        <v>89</v>
      </c>
      <c r="F192" s="5">
        <f t="shared" si="8"/>
        <v>0.45061728395061729</v>
      </c>
      <c r="G192" t="s">
        <v>93</v>
      </c>
      <c r="I192" s="6"/>
      <c r="J192" s="6"/>
      <c r="K192" s="7"/>
    </row>
    <row r="193" spans="1:11" x14ac:dyDescent="0.15">
      <c r="A193" s="3">
        <v>2018</v>
      </c>
      <c r="B193" s="4">
        <v>7</v>
      </c>
      <c r="C193" t="s">
        <v>92</v>
      </c>
      <c r="D193" s="4">
        <v>72</v>
      </c>
      <c r="E193" s="4">
        <v>90</v>
      </c>
      <c r="F193" s="5">
        <f t="shared" si="8"/>
        <v>0.44444444444444442</v>
      </c>
      <c r="G193" t="s">
        <v>93</v>
      </c>
      <c r="I193" s="6"/>
      <c r="J193" s="6"/>
      <c r="K193" s="7"/>
    </row>
    <row r="194" spans="1:11" x14ac:dyDescent="0.15">
      <c r="A194" s="3">
        <v>2019</v>
      </c>
      <c r="B194" s="4">
        <v>7</v>
      </c>
      <c r="C194" t="s">
        <v>92</v>
      </c>
      <c r="D194" s="4">
        <v>97</v>
      </c>
      <c r="E194" s="4">
        <v>65</v>
      </c>
      <c r="F194" s="5">
        <f t="shared" si="8"/>
        <v>0.59876543209876543</v>
      </c>
      <c r="G194" t="s">
        <v>93</v>
      </c>
      <c r="I194" s="6"/>
      <c r="J194" s="6"/>
      <c r="K194" s="7"/>
    </row>
    <row r="195" spans="1:11" x14ac:dyDescent="0.15">
      <c r="A195" s="3">
        <v>2020</v>
      </c>
      <c r="B195" s="4">
        <v>7</v>
      </c>
      <c r="C195" t="s">
        <v>92</v>
      </c>
      <c r="D195" s="4">
        <v>73</v>
      </c>
      <c r="E195" s="4">
        <v>47</v>
      </c>
      <c r="F195" s="5">
        <f t="shared" si="8"/>
        <v>0.60833333333333328</v>
      </c>
      <c r="G195" t="s">
        <v>93</v>
      </c>
      <c r="I195" s="6"/>
      <c r="J195" s="6"/>
      <c r="K195" s="7"/>
    </row>
    <row r="196" spans="1:11" x14ac:dyDescent="0.15">
      <c r="A196" s="3">
        <v>2021</v>
      </c>
      <c r="B196" s="4">
        <v>7</v>
      </c>
      <c r="C196" t="s">
        <v>92</v>
      </c>
      <c r="D196" s="4">
        <v>89</v>
      </c>
      <c r="E196" s="4">
        <v>73</v>
      </c>
      <c r="F196" s="5">
        <f t="shared" si="8"/>
        <v>0.54938271604938271</v>
      </c>
      <c r="G196" s="11" t="s">
        <v>93</v>
      </c>
      <c r="I196" s="6"/>
      <c r="J196" s="6"/>
      <c r="K196" s="7"/>
    </row>
    <row r="197" spans="1:11" x14ac:dyDescent="0.15">
      <c r="A197" s="3">
        <v>2022</v>
      </c>
      <c r="B197" s="4">
        <v>7</v>
      </c>
      <c r="C197" s="11" t="s">
        <v>92</v>
      </c>
      <c r="D197" s="4">
        <v>78</v>
      </c>
      <c r="E197" s="4">
        <v>84</v>
      </c>
      <c r="F197" s="5">
        <f t="shared" si="8"/>
        <v>0.48148148148148145</v>
      </c>
      <c r="G197" s="11" t="s">
        <v>93</v>
      </c>
      <c r="I197" s="6"/>
      <c r="J197" s="6"/>
      <c r="K197" s="7"/>
    </row>
    <row r="198" spans="1:11" x14ac:dyDescent="0.15">
      <c r="A198" s="3">
        <v>2023</v>
      </c>
      <c r="B198" s="4">
        <v>7</v>
      </c>
      <c r="C198" s="11" t="s">
        <v>92</v>
      </c>
      <c r="D198" s="4">
        <v>86</v>
      </c>
      <c r="E198" s="4">
        <v>76</v>
      </c>
      <c r="F198" s="5">
        <f t="shared" si="8"/>
        <v>0.53086419753086422</v>
      </c>
      <c r="G198" s="11" t="s">
        <v>93</v>
      </c>
      <c r="I198" s="6"/>
      <c r="J198" s="6"/>
      <c r="K198" s="7"/>
    </row>
    <row r="199" spans="1:11" x14ac:dyDescent="0.15">
      <c r="B199" s="2" t="s">
        <v>22</v>
      </c>
      <c r="D199" s="4">
        <f>SUM(D176:D198)</f>
        <v>1792</v>
      </c>
      <c r="E199" s="4">
        <f>SUM(E176:E198)</f>
        <v>1892</v>
      </c>
      <c r="F199" s="5">
        <f t="shared" si="8"/>
        <v>0.48642779587404994</v>
      </c>
      <c r="G199" t="s">
        <v>93</v>
      </c>
      <c r="H199" s="2" t="s">
        <v>158</v>
      </c>
      <c r="I199" s="6">
        <f>SUM(D178:D190)+SUM(D192:D198)</f>
        <v>1561</v>
      </c>
      <c r="J199" s="6">
        <f>SUM(E178:E190)+SUM(E192:E198)</f>
        <v>1637</v>
      </c>
      <c r="K199" s="7">
        <f>I199/(I199+J199)</f>
        <v>0.48811757348342716</v>
      </c>
    </row>
    <row r="200" spans="1:11" x14ac:dyDescent="0.15">
      <c r="B200" s="2"/>
      <c r="I200" s="6"/>
      <c r="J200" s="6"/>
      <c r="K200" s="6"/>
    </row>
    <row r="201" spans="1:11" x14ac:dyDescent="0.15">
      <c r="B201" s="2"/>
      <c r="D201" s="3"/>
    </row>
    <row r="202" spans="1:11" x14ac:dyDescent="0.15">
      <c r="B202" s="2"/>
    </row>
    <row r="204" spans="1:11" x14ac:dyDescent="0.15">
      <c r="A204" s="1" t="s">
        <v>58</v>
      </c>
      <c r="B204" s="1" t="s">
        <v>59</v>
      </c>
      <c r="C204" s="2" t="s">
        <v>60</v>
      </c>
      <c r="D204" s="1" t="s">
        <v>61</v>
      </c>
      <c r="E204" s="1" t="s">
        <v>62</v>
      </c>
      <c r="F204" s="1" t="s">
        <v>63</v>
      </c>
      <c r="G204" s="2" t="s">
        <v>64</v>
      </c>
      <c r="H204" s="2" t="s">
        <v>65</v>
      </c>
      <c r="I204" s="1" t="s">
        <v>61</v>
      </c>
      <c r="J204" s="1" t="s">
        <v>62</v>
      </c>
      <c r="K204" s="1" t="s">
        <v>8</v>
      </c>
    </row>
    <row r="205" spans="1:11" x14ac:dyDescent="0.15">
      <c r="A205" s="3">
        <v>2001</v>
      </c>
      <c r="B205" s="4">
        <v>8</v>
      </c>
      <c r="C205" t="s">
        <v>97</v>
      </c>
      <c r="D205" s="4">
        <v>74</v>
      </c>
      <c r="E205" s="4">
        <v>88</v>
      </c>
      <c r="F205" s="5">
        <f t="shared" ref="F205:F226" si="9">D205/(D205+E205)</f>
        <v>0.4567901234567901</v>
      </c>
      <c r="G205" t="s">
        <v>98</v>
      </c>
    </row>
    <row r="206" spans="1:11" x14ac:dyDescent="0.15">
      <c r="A206" s="3">
        <v>2002</v>
      </c>
      <c r="B206" s="4">
        <v>8</v>
      </c>
      <c r="C206" t="s">
        <v>97</v>
      </c>
      <c r="D206" s="4">
        <v>71</v>
      </c>
      <c r="E206" s="4">
        <v>91</v>
      </c>
      <c r="F206" s="5">
        <f t="shared" si="9"/>
        <v>0.43827160493827161</v>
      </c>
      <c r="G206" t="s">
        <v>98</v>
      </c>
    </row>
    <row r="207" spans="1:11" x14ac:dyDescent="0.15">
      <c r="A207" s="3">
        <v>2003</v>
      </c>
      <c r="B207" s="4">
        <v>8</v>
      </c>
      <c r="C207" t="s">
        <v>97</v>
      </c>
      <c r="D207" s="4">
        <v>84</v>
      </c>
      <c r="E207" s="4">
        <v>78</v>
      </c>
      <c r="F207" s="5">
        <f t="shared" si="9"/>
        <v>0.51851851851851849</v>
      </c>
      <c r="G207" t="s">
        <v>98</v>
      </c>
    </row>
    <row r="208" spans="1:11" x14ac:dyDescent="0.15">
      <c r="A208" s="3">
        <v>2004</v>
      </c>
      <c r="B208" s="4">
        <v>8</v>
      </c>
      <c r="C208" t="s">
        <v>97</v>
      </c>
      <c r="D208" s="4">
        <v>86</v>
      </c>
      <c r="E208" s="4">
        <v>76</v>
      </c>
      <c r="F208" s="5">
        <f t="shared" si="9"/>
        <v>0.53086419753086422</v>
      </c>
      <c r="G208" t="s">
        <v>98</v>
      </c>
    </row>
    <row r="209" spans="1:7" x14ac:dyDescent="0.15">
      <c r="A209" s="3">
        <v>2005</v>
      </c>
      <c r="B209" s="4">
        <v>8</v>
      </c>
      <c r="C209" t="s">
        <v>99</v>
      </c>
      <c r="D209" s="4">
        <v>83</v>
      </c>
      <c r="E209" s="4">
        <v>79</v>
      </c>
      <c r="F209" s="5">
        <f t="shared" si="9"/>
        <v>0.51234567901234573</v>
      </c>
      <c r="G209" t="s">
        <v>98</v>
      </c>
    </row>
    <row r="210" spans="1:7" x14ac:dyDescent="0.15">
      <c r="A210" s="3">
        <v>2006</v>
      </c>
      <c r="B210" s="4">
        <v>8</v>
      </c>
      <c r="C210" t="s">
        <v>100</v>
      </c>
      <c r="D210" s="4">
        <v>97</v>
      </c>
      <c r="E210" s="4">
        <v>65</v>
      </c>
      <c r="F210" s="5">
        <f t="shared" si="9"/>
        <v>0.59876543209876543</v>
      </c>
      <c r="G210" t="s">
        <v>98</v>
      </c>
    </row>
    <row r="211" spans="1:7" x14ac:dyDescent="0.15">
      <c r="A211" s="3">
        <v>2007</v>
      </c>
      <c r="B211" s="4">
        <v>8</v>
      </c>
      <c r="C211" t="s">
        <v>100</v>
      </c>
      <c r="D211" s="4">
        <v>87</v>
      </c>
      <c r="E211" s="4">
        <v>75</v>
      </c>
      <c r="F211" s="5">
        <f t="shared" si="9"/>
        <v>0.53703703703703709</v>
      </c>
      <c r="G211" t="s">
        <v>98</v>
      </c>
    </row>
    <row r="212" spans="1:7" x14ac:dyDescent="0.15">
      <c r="A212" s="10">
        <v>2008</v>
      </c>
      <c r="B212" s="4">
        <v>8</v>
      </c>
      <c r="C212" t="s">
        <v>101</v>
      </c>
      <c r="D212" s="4">
        <v>87</v>
      </c>
      <c r="E212" s="4">
        <v>75</v>
      </c>
      <c r="F212" s="5">
        <f t="shared" si="9"/>
        <v>0.53703703703703709</v>
      </c>
      <c r="G212" t="s">
        <v>98</v>
      </c>
    </row>
    <row r="213" spans="1:7" x14ac:dyDescent="0.15">
      <c r="A213" s="10">
        <v>2009</v>
      </c>
      <c r="B213" s="4">
        <v>8</v>
      </c>
      <c r="C213" t="s">
        <v>101</v>
      </c>
      <c r="D213" s="4">
        <v>95</v>
      </c>
      <c r="E213" s="4">
        <v>67</v>
      </c>
      <c r="F213" s="5">
        <f t="shared" si="9"/>
        <v>0.5864197530864198</v>
      </c>
      <c r="G213" t="s">
        <v>98</v>
      </c>
    </row>
    <row r="214" spans="1:7" x14ac:dyDescent="0.15">
      <c r="A214" s="3">
        <v>2010</v>
      </c>
      <c r="B214" s="4">
        <v>8</v>
      </c>
      <c r="C214" t="s">
        <v>101</v>
      </c>
      <c r="D214" s="4">
        <v>90</v>
      </c>
      <c r="E214" s="4">
        <v>72</v>
      </c>
      <c r="F214" s="5">
        <f t="shared" si="9"/>
        <v>0.55555555555555558</v>
      </c>
      <c r="G214" t="s">
        <v>98</v>
      </c>
    </row>
    <row r="215" spans="1:7" x14ac:dyDescent="0.15">
      <c r="A215" s="3">
        <v>2011</v>
      </c>
      <c r="B215" s="4">
        <v>8</v>
      </c>
      <c r="C215" t="s">
        <v>101</v>
      </c>
      <c r="D215" s="4">
        <v>84</v>
      </c>
      <c r="E215" s="4">
        <v>78</v>
      </c>
      <c r="F215" s="5">
        <f t="shared" si="9"/>
        <v>0.51851851851851849</v>
      </c>
      <c r="G215" t="s">
        <v>98</v>
      </c>
    </row>
    <row r="216" spans="1:7" x14ac:dyDescent="0.15">
      <c r="A216" s="3">
        <v>2012</v>
      </c>
      <c r="B216" s="4">
        <v>8</v>
      </c>
      <c r="C216" t="s">
        <v>101</v>
      </c>
      <c r="D216" s="4">
        <v>88</v>
      </c>
      <c r="E216" s="4">
        <v>74</v>
      </c>
      <c r="F216" s="5">
        <f t="shared" si="9"/>
        <v>0.54320987654320985</v>
      </c>
      <c r="G216" t="s">
        <v>102</v>
      </c>
    </row>
    <row r="217" spans="1:7" x14ac:dyDescent="0.15">
      <c r="A217" s="8">
        <v>2013</v>
      </c>
      <c r="B217" s="4">
        <v>8</v>
      </c>
      <c r="C217" t="s">
        <v>103</v>
      </c>
      <c r="D217" s="4">
        <v>88</v>
      </c>
      <c r="E217" s="4">
        <v>74</v>
      </c>
      <c r="F217" s="5">
        <f t="shared" si="9"/>
        <v>0.54320987654320985</v>
      </c>
      <c r="G217" t="s">
        <v>104</v>
      </c>
    </row>
    <row r="218" spans="1:7" x14ac:dyDescent="0.15">
      <c r="A218" s="3">
        <v>2014</v>
      </c>
      <c r="B218" s="4">
        <v>8</v>
      </c>
      <c r="C218" t="s">
        <v>103</v>
      </c>
      <c r="D218" s="4">
        <v>79</v>
      </c>
      <c r="E218" s="4">
        <v>83</v>
      </c>
      <c r="F218" s="5">
        <f t="shared" si="9"/>
        <v>0.48765432098765432</v>
      </c>
      <c r="G218" t="s">
        <v>104</v>
      </c>
    </row>
    <row r="219" spans="1:7" x14ac:dyDescent="0.15">
      <c r="A219" s="3">
        <v>2015</v>
      </c>
      <c r="B219" s="4">
        <v>8</v>
      </c>
      <c r="C219" t="s">
        <v>105</v>
      </c>
      <c r="D219" s="4">
        <v>82</v>
      </c>
      <c r="E219" s="4">
        <v>80</v>
      </c>
      <c r="F219" s="5">
        <f t="shared" si="9"/>
        <v>0.50617283950617287</v>
      </c>
      <c r="G219" t="s">
        <v>104</v>
      </c>
    </row>
    <row r="220" spans="1:7" x14ac:dyDescent="0.15">
      <c r="A220" s="3">
        <v>2016</v>
      </c>
      <c r="B220" s="4">
        <v>8</v>
      </c>
      <c r="C220" t="s">
        <v>106</v>
      </c>
      <c r="D220" s="4">
        <v>77</v>
      </c>
      <c r="E220" s="4">
        <v>85</v>
      </c>
      <c r="F220" s="5">
        <f t="shared" si="9"/>
        <v>0.47530864197530864</v>
      </c>
      <c r="G220" t="s">
        <v>104</v>
      </c>
    </row>
    <row r="221" spans="1:7" x14ac:dyDescent="0.15">
      <c r="A221" s="3">
        <v>2017</v>
      </c>
      <c r="B221" s="4">
        <v>8</v>
      </c>
      <c r="C221" t="s">
        <v>107</v>
      </c>
      <c r="D221" s="4">
        <v>85</v>
      </c>
      <c r="E221" s="4">
        <v>77</v>
      </c>
      <c r="F221" s="5">
        <f t="shared" si="9"/>
        <v>0.52469135802469136</v>
      </c>
      <c r="G221" t="s">
        <v>104</v>
      </c>
    </row>
    <row r="222" spans="1:7" x14ac:dyDescent="0.15">
      <c r="A222" s="3">
        <v>2018</v>
      </c>
      <c r="B222" s="4">
        <v>8</v>
      </c>
      <c r="C222" t="s">
        <v>107</v>
      </c>
      <c r="D222" s="4">
        <v>76</v>
      </c>
      <c r="E222" s="4">
        <v>86</v>
      </c>
      <c r="F222" s="5">
        <f t="shared" si="9"/>
        <v>0.46913580246913578</v>
      </c>
      <c r="G222" t="s">
        <v>104</v>
      </c>
    </row>
    <row r="223" spans="1:7" x14ac:dyDescent="0.15">
      <c r="A223" s="3">
        <v>2019</v>
      </c>
      <c r="B223" s="4">
        <v>8</v>
      </c>
      <c r="C223" t="s">
        <v>107</v>
      </c>
      <c r="D223" s="4">
        <v>66</v>
      </c>
      <c r="E223" s="4">
        <v>96</v>
      </c>
      <c r="F223" s="5">
        <f t="shared" si="9"/>
        <v>0.40740740740740738</v>
      </c>
      <c r="G223" t="s">
        <v>104</v>
      </c>
    </row>
    <row r="224" spans="1:7" x14ac:dyDescent="0.15">
      <c r="A224" s="3">
        <v>2020</v>
      </c>
      <c r="B224" s="4">
        <v>8</v>
      </c>
      <c r="C224" t="s">
        <v>107</v>
      </c>
      <c r="D224" s="4">
        <v>42</v>
      </c>
      <c r="E224" s="4">
        <v>78</v>
      </c>
      <c r="F224" s="5">
        <f t="shared" si="9"/>
        <v>0.35</v>
      </c>
      <c r="G224" t="s">
        <v>104</v>
      </c>
    </row>
    <row r="225" spans="1:11" x14ac:dyDescent="0.15">
      <c r="A225" s="3">
        <v>2021</v>
      </c>
      <c r="B225" s="4">
        <v>8</v>
      </c>
      <c r="C225" s="11" t="s">
        <v>107</v>
      </c>
      <c r="D225" s="4">
        <v>96</v>
      </c>
      <c r="E225" s="4">
        <v>66</v>
      </c>
      <c r="F225" s="5">
        <f t="shared" si="9"/>
        <v>0.59259259259259256</v>
      </c>
      <c r="G225" s="11" t="s">
        <v>104</v>
      </c>
    </row>
    <row r="226" spans="1:11" x14ac:dyDescent="0.15">
      <c r="A226" s="3">
        <v>2022</v>
      </c>
      <c r="B226" s="4">
        <v>8</v>
      </c>
      <c r="C226" s="11" t="s">
        <v>107</v>
      </c>
      <c r="D226" s="4">
        <v>72</v>
      </c>
      <c r="E226" s="4">
        <v>90</v>
      </c>
      <c r="F226" s="5">
        <f t="shared" si="9"/>
        <v>0.44444444444444442</v>
      </c>
      <c r="G226" s="11" t="s">
        <v>98</v>
      </c>
    </row>
    <row r="227" spans="1:11" x14ac:dyDescent="0.15">
      <c r="A227" s="3">
        <v>2023</v>
      </c>
      <c r="B227" s="4">
        <v>8</v>
      </c>
      <c r="C227" s="11" t="s">
        <v>107</v>
      </c>
      <c r="D227" s="4">
        <v>83</v>
      </c>
      <c r="E227" s="4">
        <v>79</v>
      </c>
      <c r="F227" s="5">
        <f>D227/(D227+E227)</f>
        <v>0.51234567901234573</v>
      </c>
      <c r="G227" s="11" t="s">
        <v>104</v>
      </c>
    </row>
    <row r="228" spans="1:11" x14ac:dyDescent="0.15">
      <c r="B228" s="20" t="s">
        <v>147</v>
      </c>
      <c r="C228" s="20"/>
      <c r="D228" s="4">
        <f>SUM(D205:D227)</f>
        <v>1872</v>
      </c>
      <c r="E228" s="4">
        <f>SUM(E205:E227)</f>
        <v>1812</v>
      </c>
      <c r="F228" s="5">
        <f>D228/(D228+E228)</f>
        <v>0.50814332247557004</v>
      </c>
      <c r="H228" s="2" t="s">
        <v>159</v>
      </c>
      <c r="I228" s="6">
        <f>SUM(D205:D227)</f>
        <v>1872</v>
      </c>
      <c r="J228" s="6">
        <f>SUM(E205:E227)</f>
        <v>1812</v>
      </c>
      <c r="K228" s="7">
        <f>I228/(I228+J228)</f>
        <v>0.50814332247557004</v>
      </c>
    </row>
    <row r="229" spans="1:11" x14ac:dyDescent="0.15">
      <c r="B229" s="2"/>
      <c r="D229" s="12"/>
      <c r="E229" s="2"/>
    </row>
    <row r="230" spans="1:11" x14ac:dyDescent="0.15">
      <c r="B230" s="2"/>
      <c r="D230" s="3"/>
      <c r="E230" s="2"/>
    </row>
    <row r="231" spans="1:11" x14ac:dyDescent="0.15">
      <c r="B231" s="20"/>
      <c r="C231" s="20"/>
      <c r="D231" s="18"/>
      <c r="E231" s="18"/>
      <c r="F231" s="18"/>
    </row>
    <row r="233" spans="1:11" x14ac:dyDescent="0.15">
      <c r="A233" s="1" t="s">
        <v>58</v>
      </c>
      <c r="B233" s="1" t="s">
        <v>59</v>
      </c>
      <c r="C233" s="2" t="s">
        <v>60</v>
      </c>
      <c r="D233" s="1" t="s">
        <v>61</v>
      </c>
      <c r="E233" s="1" t="s">
        <v>62</v>
      </c>
      <c r="F233" s="1" t="s">
        <v>63</v>
      </c>
      <c r="G233" s="2" t="s">
        <v>64</v>
      </c>
      <c r="H233" s="2" t="s">
        <v>65</v>
      </c>
      <c r="I233" s="1" t="s">
        <v>61</v>
      </c>
      <c r="J233" s="1" t="s">
        <v>62</v>
      </c>
      <c r="K233" s="1" t="s">
        <v>8</v>
      </c>
    </row>
    <row r="234" spans="1:11" x14ac:dyDescent="0.15">
      <c r="A234" s="3">
        <v>2001</v>
      </c>
      <c r="B234" s="4">
        <v>9</v>
      </c>
      <c r="C234" t="s">
        <v>108</v>
      </c>
      <c r="D234" s="4">
        <v>99</v>
      </c>
      <c r="E234" s="4">
        <v>63</v>
      </c>
      <c r="F234" s="5">
        <f t="shared" ref="F234:F256" si="10">D234/(D234+E234)</f>
        <v>0.61111111111111116</v>
      </c>
      <c r="G234" t="s">
        <v>109</v>
      </c>
    </row>
    <row r="235" spans="1:11" x14ac:dyDescent="0.15">
      <c r="A235" s="3">
        <v>2002</v>
      </c>
      <c r="B235" s="4">
        <v>9</v>
      </c>
      <c r="C235" t="s">
        <v>108</v>
      </c>
      <c r="D235" s="4">
        <v>101</v>
      </c>
      <c r="E235" s="4">
        <v>61</v>
      </c>
      <c r="F235" s="5">
        <f t="shared" si="10"/>
        <v>0.62345679012345678</v>
      </c>
      <c r="G235" t="s">
        <v>109</v>
      </c>
    </row>
    <row r="236" spans="1:11" x14ac:dyDescent="0.15">
      <c r="A236" s="3">
        <v>2003</v>
      </c>
      <c r="B236" s="4">
        <v>9</v>
      </c>
      <c r="C236" t="s">
        <v>108</v>
      </c>
      <c r="D236" s="4">
        <v>92</v>
      </c>
      <c r="E236" s="4">
        <v>70</v>
      </c>
      <c r="F236" s="5">
        <f t="shared" si="10"/>
        <v>0.5679012345679012</v>
      </c>
      <c r="G236" t="s">
        <v>109</v>
      </c>
    </row>
    <row r="237" spans="1:11" x14ac:dyDescent="0.15">
      <c r="A237" s="3">
        <v>2004</v>
      </c>
      <c r="B237" s="4">
        <v>9</v>
      </c>
      <c r="C237" t="s">
        <v>108</v>
      </c>
      <c r="D237" s="4">
        <v>70</v>
      </c>
      <c r="E237" s="4">
        <v>92</v>
      </c>
      <c r="F237" s="5">
        <f t="shared" si="10"/>
        <v>0.43209876543209874</v>
      </c>
      <c r="G237" t="s">
        <v>109</v>
      </c>
    </row>
    <row r="238" spans="1:11" x14ac:dyDescent="0.15">
      <c r="A238" s="3">
        <v>2005</v>
      </c>
      <c r="B238" s="4">
        <v>9</v>
      </c>
      <c r="C238" t="s">
        <v>110</v>
      </c>
      <c r="D238" s="4">
        <v>79</v>
      </c>
      <c r="E238" s="4">
        <v>83</v>
      </c>
      <c r="F238" s="5">
        <f t="shared" si="10"/>
        <v>0.48765432098765432</v>
      </c>
      <c r="G238" t="s">
        <v>109</v>
      </c>
    </row>
    <row r="239" spans="1:11" x14ac:dyDescent="0.15">
      <c r="A239" s="3">
        <v>2006</v>
      </c>
      <c r="B239" s="4">
        <v>9</v>
      </c>
      <c r="C239" t="s">
        <v>111</v>
      </c>
      <c r="D239" s="4">
        <v>86</v>
      </c>
      <c r="E239" s="4">
        <v>76</v>
      </c>
      <c r="F239" s="5">
        <f t="shared" si="10"/>
        <v>0.53086419753086422</v>
      </c>
      <c r="G239" t="s">
        <v>109</v>
      </c>
    </row>
    <row r="240" spans="1:11" x14ac:dyDescent="0.15">
      <c r="A240" s="3">
        <v>2007</v>
      </c>
      <c r="B240" s="4">
        <v>9</v>
      </c>
      <c r="C240" t="s">
        <v>112</v>
      </c>
      <c r="D240" s="4">
        <v>73</v>
      </c>
      <c r="E240" s="4">
        <v>89</v>
      </c>
      <c r="F240" s="5">
        <f t="shared" si="10"/>
        <v>0.45061728395061729</v>
      </c>
      <c r="G240" t="s">
        <v>109</v>
      </c>
    </row>
    <row r="241" spans="1:7" x14ac:dyDescent="0.15">
      <c r="A241" s="3">
        <v>2008</v>
      </c>
      <c r="B241" s="4">
        <v>9</v>
      </c>
      <c r="C241" t="s">
        <v>113</v>
      </c>
      <c r="D241" s="4">
        <v>86</v>
      </c>
      <c r="E241" s="4">
        <v>76</v>
      </c>
      <c r="F241" s="5">
        <f t="shared" si="10"/>
        <v>0.53086419753086422</v>
      </c>
      <c r="G241" t="s">
        <v>109</v>
      </c>
    </row>
    <row r="242" spans="1:7" x14ac:dyDescent="0.15">
      <c r="A242" s="3">
        <v>2009</v>
      </c>
      <c r="B242" s="4">
        <v>9</v>
      </c>
      <c r="C242" t="s">
        <v>114</v>
      </c>
      <c r="D242" s="4">
        <v>78</v>
      </c>
      <c r="E242" s="4">
        <v>84</v>
      </c>
      <c r="F242" s="5">
        <f t="shared" si="10"/>
        <v>0.48148148148148145</v>
      </c>
      <c r="G242" t="s">
        <v>109</v>
      </c>
    </row>
    <row r="243" spans="1:7" x14ac:dyDescent="0.15">
      <c r="A243" s="3">
        <v>2010</v>
      </c>
      <c r="B243" s="4">
        <v>9</v>
      </c>
      <c r="C243" t="s">
        <v>115</v>
      </c>
      <c r="D243" s="4">
        <v>93</v>
      </c>
      <c r="E243" s="4">
        <v>69</v>
      </c>
      <c r="F243" s="5">
        <f t="shared" si="10"/>
        <v>0.57407407407407407</v>
      </c>
      <c r="G243" t="s">
        <v>109</v>
      </c>
    </row>
    <row r="244" spans="1:7" x14ac:dyDescent="0.15">
      <c r="A244" s="3">
        <v>2011</v>
      </c>
      <c r="B244" s="4">
        <v>9</v>
      </c>
      <c r="C244" t="s">
        <v>115</v>
      </c>
      <c r="D244" s="4">
        <v>81</v>
      </c>
      <c r="E244" s="4">
        <v>81</v>
      </c>
      <c r="F244" s="5">
        <f t="shared" si="10"/>
        <v>0.5</v>
      </c>
      <c r="G244" t="s">
        <v>109</v>
      </c>
    </row>
    <row r="245" spans="1:7" x14ac:dyDescent="0.15">
      <c r="A245" s="3">
        <v>2012</v>
      </c>
      <c r="B245" s="4">
        <v>9</v>
      </c>
      <c r="C245" t="s">
        <v>116</v>
      </c>
      <c r="D245" s="4">
        <v>76</v>
      </c>
      <c r="E245" s="4">
        <v>86</v>
      </c>
      <c r="F245" s="5">
        <f t="shared" si="10"/>
        <v>0.46913580246913578</v>
      </c>
      <c r="G245" t="s">
        <v>117</v>
      </c>
    </row>
    <row r="246" spans="1:7" x14ac:dyDescent="0.15">
      <c r="A246" s="3">
        <v>2013</v>
      </c>
      <c r="B246" s="4">
        <v>9</v>
      </c>
      <c r="C246" t="s">
        <v>116</v>
      </c>
      <c r="D246" s="4">
        <v>90</v>
      </c>
      <c r="E246" s="4">
        <v>72</v>
      </c>
      <c r="F246" s="5">
        <f t="shared" si="10"/>
        <v>0.55555555555555558</v>
      </c>
      <c r="G246" t="s">
        <v>117</v>
      </c>
    </row>
    <row r="247" spans="1:7" x14ac:dyDescent="0.15">
      <c r="A247" s="3">
        <v>2014</v>
      </c>
      <c r="B247" s="4">
        <v>9</v>
      </c>
      <c r="C247" t="s">
        <v>118</v>
      </c>
      <c r="D247" s="4">
        <v>79</v>
      </c>
      <c r="E247" s="4">
        <v>83</v>
      </c>
      <c r="F247" s="5">
        <f t="shared" si="10"/>
        <v>0.48765432098765432</v>
      </c>
      <c r="G247" t="s">
        <v>117</v>
      </c>
    </row>
    <row r="248" spans="1:7" x14ac:dyDescent="0.15">
      <c r="A248" s="3">
        <v>2015</v>
      </c>
      <c r="B248" s="4">
        <v>9</v>
      </c>
      <c r="C248" t="s">
        <v>119</v>
      </c>
      <c r="D248" s="4">
        <v>81</v>
      </c>
      <c r="E248" s="4">
        <v>81</v>
      </c>
      <c r="F248" s="5">
        <f t="shared" si="10"/>
        <v>0.5</v>
      </c>
      <c r="G248" t="s">
        <v>117</v>
      </c>
    </row>
    <row r="249" spans="1:7" x14ac:dyDescent="0.15">
      <c r="A249" s="3">
        <v>2016</v>
      </c>
      <c r="B249" s="4">
        <v>9</v>
      </c>
      <c r="C249" t="s">
        <v>119</v>
      </c>
      <c r="D249" s="4">
        <v>78</v>
      </c>
      <c r="E249" s="4">
        <v>84</v>
      </c>
      <c r="F249" s="5">
        <f t="shared" si="10"/>
        <v>0.48148148148148145</v>
      </c>
      <c r="G249" t="s">
        <v>117</v>
      </c>
    </row>
    <row r="250" spans="1:7" x14ac:dyDescent="0.15">
      <c r="A250" s="3">
        <v>2017</v>
      </c>
      <c r="B250" s="4">
        <v>9</v>
      </c>
      <c r="C250" t="s">
        <v>119</v>
      </c>
      <c r="D250" s="4">
        <v>85</v>
      </c>
      <c r="E250" s="4">
        <v>77</v>
      </c>
      <c r="F250" s="5">
        <f t="shared" si="10"/>
        <v>0.52469135802469136</v>
      </c>
      <c r="G250" t="s">
        <v>117</v>
      </c>
    </row>
    <row r="251" spans="1:7" x14ac:dyDescent="0.15">
      <c r="A251" s="8">
        <v>2018</v>
      </c>
      <c r="B251" s="4">
        <v>9</v>
      </c>
      <c r="C251" t="s">
        <v>119</v>
      </c>
      <c r="D251" s="4">
        <v>97</v>
      </c>
      <c r="E251" s="4">
        <v>65</v>
      </c>
      <c r="F251" s="5">
        <f t="shared" si="10"/>
        <v>0.59876543209876543</v>
      </c>
      <c r="G251" s="11" t="s">
        <v>117</v>
      </c>
    </row>
    <row r="252" spans="1:7" x14ac:dyDescent="0.15">
      <c r="A252" s="3">
        <v>2019</v>
      </c>
      <c r="B252" s="4">
        <v>9</v>
      </c>
      <c r="C252" s="11" t="s">
        <v>118</v>
      </c>
      <c r="D252" s="4">
        <v>69</v>
      </c>
      <c r="E252" s="4">
        <v>93</v>
      </c>
      <c r="F252" s="5">
        <f t="shared" si="10"/>
        <v>0.42592592592592593</v>
      </c>
      <c r="G252" s="11" t="s">
        <v>117</v>
      </c>
    </row>
    <row r="253" spans="1:7" x14ac:dyDescent="0.15">
      <c r="A253" s="3">
        <v>2020</v>
      </c>
      <c r="B253" s="4">
        <v>9</v>
      </c>
      <c r="C253" t="s">
        <v>119</v>
      </c>
      <c r="D253" s="4">
        <v>51</v>
      </c>
      <c r="E253" s="4">
        <v>69</v>
      </c>
      <c r="F253" s="5">
        <f t="shared" si="10"/>
        <v>0.42499999999999999</v>
      </c>
      <c r="G253" s="11" t="s">
        <v>117</v>
      </c>
    </row>
    <row r="254" spans="1:7" x14ac:dyDescent="0.15">
      <c r="A254" s="3">
        <v>2021</v>
      </c>
      <c r="B254" s="4">
        <v>9</v>
      </c>
      <c r="C254" t="s">
        <v>119</v>
      </c>
      <c r="D254" s="4">
        <v>75</v>
      </c>
      <c r="E254" s="4">
        <v>87</v>
      </c>
      <c r="F254" s="5">
        <f t="shared" si="10"/>
        <v>0.46296296296296297</v>
      </c>
      <c r="G254" s="11" t="s">
        <v>117</v>
      </c>
    </row>
    <row r="255" spans="1:7" x14ac:dyDescent="0.15">
      <c r="A255" s="3">
        <v>2022</v>
      </c>
      <c r="B255" s="4">
        <v>9</v>
      </c>
      <c r="C255" s="11" t="s">
        <v>119</v>
      </c>
      <c r="D255" s="4">
        <v>91</v>
      </c>
      <c r="E255" s="4">
        <v>71</v>
      </c>
      <c r="F255" s="5">
        <f t="shared" si="10"/>
        <v>0.56172839506172845</v>
      </c>
      <c r="G255" s="11" t="s">
        <v>117</v>
      </c>
    </row>
    <row r="256" spans="1:7" x14ac:dyDescent="0.15">
      <c r="A256" s="3">
        <v>2023</v>
      </c>
      <c r="B256" s="4">
        <v>9</v>
      </c>
      <c r="C256" s="11" t="s">
        <v>119</v>
      </c>
      <c r="D256" s="4">
        <v>93</v>
      </c>
      <c r="E256" s="4">
        <v>69</v>
      </c>
      <c r="F256" s="5">
        <f t="shared" si="10"/>
        <v>0.57407407407407407</v>
      </c>
      <c r="G256" s="11" t="s">
        <v>117</v>
      </c>
    </row>
    <row r="257" spans="1:11" x14ac:dyDescent="0.15">
      <c r="B257" s="20" t="s">
        <v>147</v>
      </c>
      <c r="C257" s="20"/>
      <c r="D257" s="4">
        <f>SUM(D234:D256)</f>
        <v>1903</v>
      </c>
      <c r="E257" s="4">
        <f>SUM(E234:E256)</f>
        <v>1781</v>
      </c>
      <c r="F257" s="5">
        <f>D257/(D257+E257)</f>
        <v>0.51655808903365907</v>
      </c>
      <c r="H257" s="2" t="s">
        <v>160</v>
      </c>
      <c r="I257" s="6">
        <f>SUM(D234:D256)</f>
        <v>1903</v>
      </c>
      <c r="J257" s="6">
        <f>SUM(E234:E256)</f>
        <v>1781</v>
      </c>
      <c r="K257" s="7">
        <f>I257/(I257+J257)</f>
        <v>0.51655808903365907</v>
      </c>
    </row>
    <row r="258" spans="1:11" x14ac:dyDescent="0.15">
      <c r="B258" s="2"/>
      <c r="D258" s="3"/>
      <c r="E258" s="2"/>
    </row>
    <row r="259" spans="1:11" x14ac:dyDescent="0.15">
      <c r="B259" s="2"/>
      <c r="D259" s="12"/>
      <c r="E259" s="2"/>
    </row>
    <row r="260" spans="1:11" x14ac:dyDescent="0.15">
      <c r="B260" s="20"/>
      <c r="C260" s="20"/>
      <c r="D260" s="19"/>
      <c r="E260" s="19"/>
      <c r="F260" s="19"/>
    </row>
    <row r="262" spans="1:11" x14ac:dyDescent="0.15">
      <c r="A262" s="1" t="s">
        <v>58</v>
      </c>
      <c r="B262" s="1" t="s">
        <v>59</v>
      </c>
      <c r="C262" s="2" t="s">
        <v>60</v>
      </c>
      <c r="D262" s="1" t="s">
        <v>61</v>
      </c>
      <c r="E262" s="1" t="s">
        <v>62</v>
      </c>
      <c r="F262" s="1" t="s">
        <v>63</v>
      </c>
      <c r="G262" s="2" t="s">
        <v>64</v>
      </c>
      <c r="H262" s="2" t="s">
        <v>65</v>
      </c>
      <c r="I262" s="1" t="s">
        <v>61</v>
      </c>
      <c r="J262" s="1" t="s">
        <v>62</v>
      </c>
      <c r="K262" s="1" t="s">
        <v>8</v>
      </c>
    </row>
    <row r="263" spans="1:11" x14ac:dyDescent="0.15">
      <c r="A263" s="3">
        <v>2001</v>
      </c>
      <c r="B263" s="4">
        <v>10</v>
      </c>
      <c r="C263" t="s">
        <v>120</v>
      </c>
      <c r="D263" s="4">
        <v>84</v>
      </c>
      <c r="E263" s="4">
        <v>78</v>
      </c>
      <c r="F263" s="5">
        <f t="shared" ref="F263:F286" si="11">D263/(D263+E263)</f>
        <v>0.51851851851851849</v>
      </c>
      <c r="G263" t="s">
        <v>121</v>
      </c>
    </row>
    <row r="264" spans="1:11" x14ac:dyDescent="0.15">
      <c r="A264" s="3">
        <v>2002</v>
      </c>
      <c r="B264" s="4">
        <v>10</v>
      </c>
      <c r="C264" t="s">
        <v>122</v>
      </c>
      <c r="D264" s="4">
        <v>85</v>
      </c>
      <c r="E264" s="4">
        <v>77</v>
      </c>
      <c r="F264" s="5">
        <f t="shared" si="11"/>
        <v>0.52469135802469136</v>
      </c>
      <c r="G264" t="s">
        <v>121</v>
      </c>
    </row>
    <row r="265" spans="1:11" x14ac:dyDescent="0.15">
      <c r="A265" s="3">
        <v>2003</v>
      </c>
      <c r="B265" s="4">
        <v>10</v>
      </c>
      <c r="C265" t="s">
        <v>122</v>
      </c>
      <c r="D265" s="4">
        <v>94</v>
      </c>
      <c r="E265" s="4">
        <v>68</v>
      </c>
      <c r="F265" s="5">
        <f t="shared" si="11"/>
        <v>0.58024691358024694</v>
      </c>
      <c r="G265" t="s">
        <v>121</v>
      </c>
    </row>
    <row r="266" spans="1:11" x14ac:dyDescent="0.15">
      <c r="A266" s="3">
        <v>2004</v>
      </c>
      <c r="B266" s="4">
        <v>10</v>
      </c>
      <c r="C266" t="s">
        <v>123</v>
      </c>
      <c r="D266" s="4">
        <v>94</v>
      </c>
      <c r="E266" s="4">
        <v>68</v>
      </c>
      <c r="F266" s="5">
        <f t="shared" si="11"/>
        <v>0.58024691358024694</v>
      </c>
      <c r="G266" t="s">
        <v>121</v>
      </c>
    </row>
    <row r="267" spans="1:11" x14ac:dyDescent="0.15">
      <c r="A267" s="3">
        <v>2005</v>
      </c>
      <c r="B267" s="4">
        <v>10</v>
      </c>
      <c r="C267" t="s">
        <v>123</v>
      </c>
      <c r="D267" s="4">
        <v>71</v>
      </c>
      <c r="E267" s="4">
        <v>91</v>
      </c>
      <c r="F267" s="5">
        <f t="shared" si="11"/>
        <v>0.43827160493827161</v>
      </c>
      <c r="G267" t="s">
        <v>121</v>
      </c>
    </row>
    <row r="268" spans="1:11" x14ac:dyDescent="0.15">
      <c r="A268" s="3">
        <v>2006</v>
      </c>
      <c r="B268" s="4">
        <v>10</v>
      </c>
      <c r="C268" t="s">
        <v>124</v>
      </c>
      <c r="D268" s="4">
        <v>64</v>
      </c>
      <c r="E268" s="4">
        <v>98</v>
      </c>
      <c r="F268" s="5">
        <f t="shared" si="11"/>
        <v>0.39506172839506171</v>
      </c>
      <c r="G268" t="s">
        <v>121</v>
      </c>
    </row>
    <row r="269" spans="1:11" x14ac:dyDescent="0.15">
      <c r="A269" s="10">
        <v>2007</v>
      </c>
      <c r="B269" s="4">
        <v>10</v>
      </c>
      <c r="C269" t="s">
        <v>125</v>
      </c>
      <c r="D269" s="4">
        <v>90</v>
      </c>
      <c r="E269" s="4">
        <v>72</v>
      </c>
      <c r="F269" s="5">
        <f t="shared" si="11"/>
        <v>0.55555555555555558</v>
      </c>
      <c r="G269" t="s">
        <v>121</v>
      </c>
    </row>
    <row r="270" spans="1:11" x14ac:dyDescent="0.15">
      <c r="A270" s="3">
        <v>2008</v>
      </c>
      <c r="B270" s="4">
        <v>10</v>
      </c>
      <c r="C270" t="s">
        <v>126</v>
      </c>
      <c r="D270" s="4">
        <v>64</v>
      </c>
      <c r="E270" s="4">
        <v>98</v>
      </c>
      <c r="F270" s="5">
        <f t="shared" si="11"/>
        <v>0.39506172839506171</v>
      </c>
      <c r="G270" t="s">
        <v>121</v>
      </c>
    </row>
    <row r="271" spans="1:11" x14ac:dyDescent="0.15">
      <c r="A271" s="3">
        <v>2009</v>
      </c>
      <c r="B271" s="4">
        <v>10</v>
      </c>
      <c r="C271" t="s">
        <v>127</v>
      </c>
      <c r="D271" s="4">
        <v>84</v>
      </c>
      <c r="E271" s="4">
        <v>78</v>
      </c>
      <c r="F271" s="5">
        <f t="shared" si="11"/>
        <v>0.51851851851851849</v>
      </c>
      <c r="G271" t="s">
        <v>121</v>
      </c>
    </row>
    <row r="272" spans="1:11" x14ac:dyDescent="0.15">
      <c r="A272" s="3">
        <v>2010</v>
      </c>
      <c r="B272" s="4">
        <v>10</v>
      </c>
      <c r="C272" t="s">
        <v>128</v>
      </c>
      <c r="D272" s="4">
        <v>75</v>
      </c>
      <c r="E272" s="4">
        <v>87</v>
      </c>
      <c r="F272" s="5">
        <f t="shared" si="11"/>
        <v>0.46296296296296297</v>
      </c>
      <c r="G272" t="s">
        <v>121</v>
      </c>
    </row>
    <row r="273" spans="1:11" x14ac:dyDescent="0.15">
      <c r="A273" s="10">
        <v>2011</v>
      </c>
      <c r="B273" s="4">
        <v>10</v>
      </c>
      <c r="C273" t="s">
        <v>129</v>
      </c>
      <c r="D273" s="4">
        <v>96</v>
      </c>
      <c r="E273" s="4">
        <v>66</v>
      </c>
      <c r="F273" s="5">
        <f t="shared" si="11"/>
        <v>0.59259259259259256</v>
      </c>
      <c r="G273" t="s">
        <v>121</v>
      </c>
    </row>
    <row r="274" spans="1:11" x14ac:dyDescent="0.15">
      <c r="A274" s="3">
        <v>2012</v>
      </c>
      <c r="B274" s="4">
        <v>10</v>
      </c>
      <c r="C274" t="s">
        <v>130</v>
      </c>
      <c r="D274" s="4">
        <v>86</v>
      </c>
      <c r="E274" s="4">
        <v>76</v>
      </c>
      <c r="F274" s="5">
        <f t="shared" si="11"/>
        <v>0.53086419753086422</v>
      </c>
      <c r="G274" t="s">
        <v>121</v>
      </c>
    </row>
    <row r="275" spans="1:11" x14ac:dyDescent="0.15">
      <c r="A275" s="3">
        <v>2013</v>
      </c>
      <c r="B275" s="4">
        <v>10</v>
      </c>
      <c r="C275" t="s">
        <v>131</v>
      </c>
      <c r="D275" s="4">
        <v>80</v>
      </c>
      <c r="E275" s="4">
        <v>82</v>
      </c>
      <c r="F275" s="5">
        <f t="shared" si="11"/>
        <v>0.49382716049382713</v>
      </c>
      <c r="G275" t="s">
        <v>121</v>
      </c>
    </row>
    <row r="276" spans="1:11" x14ac:dyDescent="0.15">
      <c r="A276" s="3">
        <v>2014</v>
      </c>
      <c r="B276" s="4">
        <v>10</v>
      </c>
      <c r="C276" t="s">
        <v>132</v>
      </c>
      <c r="D276" s="4">
        <v>88</v>
      </c>
      <c r="E276" s="4">
        <v>74</v>
      </c>
      <c r="F276" s="5">
        <f t="shared" si="11"/>
        <v>0.54320987654320985</v>
      </c>
      <c r="G276" t="s">
        <v>121</v>
      </c>
    </row>
    <row r="277" spans="1:11" x14ac:dyDescent="0.15">
      <c r="A277" s="3">
        <v>2015</v>
      </c>
      <c r="B277" s="4">
        <v>10</v>
      </c>
      <c r="C277" t="s">
        <v>131</v>
      </c>
      <c r="D277" s="4">
        <v>98</v>
      </c>
      <c r="E277" s="4">
        <v>64</v>
      </c>
      <c r="F277" s="5">
        <f t="shared" si="11"/>
        <v>0.60493827160493829</v>
      </c>
      <c r="G277" t="s">
        <v>121</v>
      </c>
    </row>
    <row r="278" spans="1:11" x14ac:dyDescent="0.15">
      <c r="A278" s="3">
        <v>2016</v>
      </c>
      <c r="B278" s="4">
        <v>10</v>
      </c>
      <c r="C278" t="s">
        <v>131</v>
      </c>
      <c r="D278" s="4">
        <v>81</v>
      </c>
      <c r="E278" s="4">
        <v>81</v>
      </c>
      <c r="F278" s="5">
        <f t="shared" si="11"/>
        <v>0.5</v>
      </c>
      <c r="G278" t="s">
        <v>121</v>
      </c>
      <c r="H278" s="11" t="s">
        <v>144</v>
      </c>
      <c r="I278" s="6">
        <f>SUM(D263:D278)</f>
        <v>1334</v>
      </c>
      <c r="J278" s="6">
        <f>SUM(E263:E278)</f>
        <v>1258</v>
      </c>
      <c r="K278" s="7">
        <f>I278/(I278+J278)</f>
        <v>0.5146604938271605</v>
      </c>
    </row>
    <row r="279" spans="1:11" x14ac:dyDescent="0.15">
      <c r="A279" s="3">
        <v>2017</v>
      </c>
      <c r="B279" s="4">
        <v>10</v>
      </c>
      <c r="C279" t="s">
        <v>133</v>
      </c>
      <c r="D279" s="4">
        <v>84</v>
      </c>
      <c r="E279" s="4">
        <v>78</v>
      </c>
      <c r="F279" s="5">
        <f t="shared" si="11"/>
        <v>0.51851851851851849</v>
      </c>
      <c r="G279" t="s">
        <v>134</v>
      </c>
    </row>
    <row r="280" spans="1:11" x14ac:dyDescent="0.15">
      <c r="A280" s="3">
        <v>2018</v>
      </c>
      <c r="B280" s="4">
        <v>10</v>
      </c>
      <c r="C280" t="s">
        <v>133</v>
      </c>
      <c r="D280" s="4">
        <v>69</v>
      </c>
      <c r="E280" s="4">
        <v>93</v>
      </c>
      <c r="F280" s="5">
        <f t="shared" si="11"/>
        <v>0.42592592592592593</v>
      </c>
      <c r="G280" t="s">
        <v>134</v>
      </c>
    </row>
    <row r="281" spans="1:11" x14ac:dyDescent="0.15">
      <c r="A281" s="3">
        <v>2019</v>
      </c>
      <c r="B281" s="4">
        <v>10</v>
      </c>
      <c r="C281" t="s">
        <v>133</v>
      </c>
      <c r="D281" s="4">
        <v>77</v>
      </c>
      <c r="E281" s="4">
        <v>85</v>
      </c>
      <c r="F281" s="5">
        <f t="shared" si="11"/>
        <v>0.47530864197530864</v>
      </c>
      <c r="G281" t="s">
        <v>134</v>
      </c>
    </row>
    <row r="282" spans="1:11" x14ac:dyDescent="0.15">
      <c r="A282" s="3">
        <v>2020</v>
      </c>
      <c r="B282" s="4">
        <v>10</v>
      </c>
      <c r="C282" t="s">
        <v>133</v>
      </c>
      <c r="D282" s="4">
        <v>61</v>
      </c>
      <c r="E282" s="4">
        <v>59</v>
      </c>
      <c r="F282" s="5">
        <f t="shared" si="11"/>
        <v>0.5083333333333333</v>
      </c>
      <c r="G282" t="s">
        <v>134</v>
      </c>
      <c r="H282" s="11" t="s">
        <v>145</v>
      </c>
      <c r="I282" s="6">
        <f>SUM(D279:D282)</f>
        <v>291</v>
      </c>
      <c r="J282" s="6">
        <f>SUM(E279:E282)</f>
        <v>315</v>
      </c>
      <c r="K282" s="7">
        <f>I282/(I282+J282)</f>
        <v>0.48019801980198018</v>
      </c>
    </row>
    <row r="283" spans="1:11" x14ac:dyDescent="0.15">
      <c r="A283" s="8">
        <v>2021</v>
      </c>
      <c r="B283" s="4">
        <v>10</v>
      </c>
      <c r="C283" s="11" t="s">
        <v>175</v>
      </c>
      <c r="D283" s="4">
        <v>97</v>
      </c>
      <c r="E283" s="4">
        <v>65</v>
      </c>
      <c r="F283" s="5">
        <f t="shared" si="11"/>
        <v>0.59876543209876543</v>
      </c>
      <c r="G283" s="11" t="s">
        <v>176</v>
      </c>
      <c r="H283" s="11"/>
      <c r="I283" s="6"/>
      <c r="J283" s="6"/>
      <c r="K283" s="7"/>
    </row>
    <row r="284" spans="1:11" x14ac:dyDescent="0.15">
      <c r="A284" s="8">
        <v>2022</v>
      </c>
      <c r="B284" s="4">
        <v>10</v>
      </c>
      <c r="C284" s="11" t="s">
        <v>175</v>
      </c>
      <c r="D284" s="4">
        <v>101</v>
      </c>
      <c r="E284" s="4">
        <v>61</v>
      </c>
      <c r="F284" s="5">
        <f t="shared" si="11"/>
        <v>0.62345679012345678</v>
      </c>
      <c r="G284" s="11" t="s">
        <v>176</v>
      </c>
      <c r="H284" s="11"/>
      <c r="I284" s="6"/>
      <c r="J284" s="6"/>
      <c r="K284" s="7"/>
    </row>
    <row r="285" spans="1:11" x14ac:dyDescent="0.15">
      <c r="A285" s="8">
        <v>2023</v>
      </c>
      <c r="B285" s="4">
        <v>10</v>
      </c>
      <c r="C285" s="11" t="s">
        <v>175</v>
      </c>
      <c r="D285" s="4">
        <v>93</v>
      </c>
      <c r="E285" s="4">
        <v>69</v>
      </c>
      <c r="F285" s="5">
        <f t="shared" si="11"/>
        <v>0.57407407407407407</v>
      </c>
      <c r="G285" s="11" t="s">
        <v>176</v>
      </c>
      <c r="H285" s="11"/>
      <c r="I285" s="6"/>
      <c r="J285" s="6"/>
      <c r="K285" s="7"/>
    </row>
    <row r="286" spans="1:11" x14ac:dyDescent="0.15">
      <c r="B286" s="20" t="s">
        <v>147</v>
      </c>
      <c r="C286" s="20"/>
      <c r="D286" s="4">
        <f>SUM(D263:D285)</f>
        <v>1916</v>
      </c>
      <c r="E286" s="4">
        <f>SUM(E263:E285)</f>
        <v>1768</v>
      </c>
      <c r="F286" s="5">
        <f t="shared" si="11"/>
        <v>0.52008686210640609</v>
      </c>
      <c r="G286" s="11"/>
      <c r="H286" s="2" t="s">
        <v>177</v>
      </c>
      <c r="I286" s="6">
        <f>SUM(D283:D285)</f>
        <v>291</v>
      </c>
      <c r="J286" s="6">
        <f>SUM(E283:E285)</f>
        <v>195</v>
      </c>
      <c r="K286" s="7">
        <f>I286/(I286+J286)</f>
        <v>0.59876543209876543</v>
      </c>
    </row>
    <row r="287" spans="1:11" x14ac:dyDescent="0.15">
      <c r="B287" s="2"/>
      <c r="D287" s="3"/>
      <c r="E287" s="2"/>
    </row>
    <row r="288" spans="1:11" x14ac:dyDescent="0.15">
      <c r="B288" s="2"/>
      <c r="D288" s="12"/>
      <c r="E288" s="2"/>
    </row>
    <row r="289" spans="1:6" x14ac:dyDescent="0.15">
      <c r="B289" s="20"/>
      <c r="C289" s="20"/>
      <c r="D289" s="18"/>
      <c r="E289" s="18"/>
      <c r="F289" s="18"/>
    </row>
    <row r="293" spans="1:6" x14ac:dyDescent="0.15">
      <c r="A293" s="3"/>
      <c r="C293" s="9"/>
      <c r="D293"/>
      <c r="F293" s="5"/>
    </row>
    <row r="294" spans="1:6" x14ac:dyDescent="0.15">
      <c r="A294" s="3"/>
      <c r="C294" s="9"/>
      <c r="D294"/>
      <c r="F294" s="5"/>
    </row>
    <row r="295" spans="1:6" ht="16" x14ac:dyDescent="0.2">
      <c r="A295" s="17" t="s">
        <v>161</v>
      </c>
      <c r="B295" s="17"/>
      <c r="C295" s="17"/>
      <c r="D295" s="17"/>
      <c r="F295" s="5"/>
    </row>
    <row r="296" spans="1:6" x14ac:dyDescent="0.15">
      <c r="A296" s="1" t="s">
        <v>165</v>
      </c>
      <c r="B296" s="1" t="s">
        <v>166</v>
      </c>
      <c r="C296" s="2" t="s">
        <v>167</v>
      </c>
      <c r="D296" s="2" t="s">
        <v>168</v>
      </c>
      <c r="F296" s="5"/>
    </row>
    <row r="297" spans="1:6" x14ac:dyDescent="0.15">
      <c r="A297" s="14">
        <v>2001</v>
      </c>
      <c r="B297" s="4">
        <v>6</v>
      </c>
      <c r="C297" t="s">
        <v>80</v>
      </c>
      <c r="D297" s="11" t="s">
        <v>163</v>
      </c>
      <c r="F297" s="5"/>
    </row>
    <row r="298" spans="1:6" x14ac:dyDescent="0.15">
      <c r="A298" s="14">
        <v>2002</v>
      </c>
      <c r="B298" s="4">
        <v>6</v>
      </c>
      <c r="C298" t="s">
        <v>80</v>
      </c>
      <c r="D298" s="11" t="s">
        <v>163</v>
      </c>
      <c r="F298" s="5"/>
    </row>
    <row r="299" spans="1:6" x14ac:dyDescent="0.15">
      <c r="A299" s="14">
        <v>2003</v>
      </c>
      <c r="B299" s="4">
        <v>5</v>
      </c>
      <c r="C299" t="s">
        <v>66</v>
      </c>
      <c r="D299" s="11" t="s">
        <v>68</v>
      </c>
      <c r="F299" s="5"/>
    </row>
    <row r="300" spans="1:6" x14ac:dyDescent="0.15">
      <c r="A300" s="14">
        <v>2004</v>
      </c>
      <c r="B300" s="4">
        <v>5</v>
      </c>
      <c r="C300" t="s">
        <v>66</v>
      </c>
      <c r="D300" s="11" t="s">
        <v>68</v>
      </c>
      <c r="F300" s="5"/>
    </row>
    <row r="301" spans="1:6" x14ac:dyDescent="0.15">
      <c r="A301" s="14">
        <v>2005</v>
      </c>
      <c r="B301" s="4">
        <v>6</v>
      </c>
      <c r="C301" t="s">
        <v>82</v>
      </c>
      <c r="D301" s="11" t="s">
        <v>163</v>
      </c>
      <c r="F301" s="5"/>
    </row>
    <row r="302" spans="1:6" x14ac:dyDescent="0.15">
      <c r="A302" s="14">
        <v>2006</v>
      </c>
      <c r="B302" s="4">
        <v>5</v>
      </c>
      <c r="C302" t="s">
        <v>69</v>
      </c>
      <c r="D302" s="12" t="s">
        <v>73</v>
      </c>
    </row>
    <row r="303" spans="1:6" x14ac:dyDescent="0.15">
      <c r="A303" s="14">
        <v>2007</v>
      </c>
      <c r="B303" s="4">
        <v>10</v>
      </c>
      <c r="C303" t="s">
        <v>125</v>
      </c>
      <c r="D303" s="12" t="s">
        <v>162</v>
      </c>
    </row>
    <row r="304" spans="1:6" x14ac:dyDescent="0.15">
      <c r="A304" s="14">
        <v>2008</v>
      </c>
      <c r="B304" s="4">
        <v>8</v>
      </c>
      <c r="C304" t="s">
        <v>101</v>
      </c>
      <c r="D304" s="12" t="s">
        <v>104</v>
      </c>
    </row>
    <row r="305" spans="1:4" x14ac:dyDescent="0.15">
      <c r="A305" s="14">
        <v>2009</v>
      </c>
      <c r="B305" s="4">
        <v>8</v>
      </c>
      <c r="C305" t="s">
        <v>101</v>
      </c>
      <c r="D305" s="12" t="s">
        <v>104</v>
      </c>
    </row>
    <row r="306" spans="1:4" x14ac:dyDescent="0.15">
      <c r="A306" s="14">
        <v>2010</v>
      </c>
      <c r="B306" s="4">
        <v>6</v>
      </c>
      <c r="C306" s="9" t="s">
        <v>86</v>
      </c>
      <c r="D306" s="12" t="s">
        <v>163</v>
      </c>
    </row>
    <row r="307" spans="1:4" x14ac:dyDescent="0.15">
      <c r="A307" s="14">
        <v>2011</v>
      </c>
      <c r="B307" s="4">
        <v>10</v>
      </c>
      <c r="C307" t="s">
        <v>129</v>
      </c>
      <c r="D307" s="12" t="s">
        <v>162</v>
      </c>
    </row>
    <row r="308" spans="1:4" x14ac:dyDescent="0.15">
      <c r="A308" s="14">
        <v>2012</v>
      </c>
      <c r="B308" s="4">
        <v>2</v>
      </c>
      <c r="C308" t="s">
        <v>28</v>
      </c>
      <c r="D308" s="12" t="s">
        <v>164</v>
      </c>
    </row>
    <row r="309" spans="1:4" x14ac:dyDescent="0.15">
      <c r="A309" s="14">
        <v>2013</v>
      </c>
      <c r="B309" s="4">
        <v>8</v>
      </c>
      <c r="C309" t="s">
        <v>103</v>
      </c>
      <c r="D309" s="12" t="s">
        <v>104</v>
      </c>
    </row>
    <row r="310" spans="1:4" x14ac:dyDescent="0.15">
      <c r="A310" s="14">
        <v>2014</v>
      </c>
      <c r="B310" s="4">
        <v>3</v>
      </c>
      <c r="C310" t="s">
        <v>41</v>
      </c>
      <c r="D310" s="12" t="s">
        <v>39</v>
      </c>
    </row>
    <row r="311" spans="1:4" x14ac:dyDescent="0.15">
      <c r="A311" s="14">
        <v>2015</v>
      </c>
      <c r="B311" s="4">
        <v>1</v>
      </c>
      <c r="C311" t="s">
        <v>20</v>
      </c>
      <c r="D311" s="12" t="s">
        <v>21</v>
      </c>
    </row>
    <row r="312" spans="1:4" x14ac:dyDescent="0.15">
      <c r="A312" s="14">
        <v>2016</v>
      </c>
      <c r="B312" s="4">
        <v>2</v>
      </c>
      <c r="C312" t="s">
        <v>28</v>
      </c>
      <c r="D312" s="12" t="s">
        <v>164</v>
      </c>
    </row>
    <row r="313" spans="1:4" x14ac:dyDescent="0.15">
      <c r="A313" s="14">
        <v>2017</v>
      </c>
      <c r="B313" s="4">
        <v>2</v>
      </c>
      <c r="C313" t="s">
        <v>30</v>
      </c>
      <c r="D313" s="12" t="s">
        <v>31</v>
      </c>
    </row>
    <row r="314" spans="1:4" x14ac:dyDescent="0.15">
      <c r="A314" s="14">
        <v>2018</v>
      </c>
      <c r="B314" s="4">
        <v>9</v>
      </c>
      <c r="C314" t="s">
        <v>119</v>
      </c>
      <c r="D314" s="12" t="s">
        <v>117</v>
      </c>
    </row>
    <row r="315" spans="1:4" x14ac:dyDescent="0.15">
      <c r="A315" s="14">
        <v>2019</v>
      </c>
      <c r="B315" s="4">
        <v>1</v>
      </c>
      <c r="C315" s="11" t="s">
        <v>20</v>
      </c>
      <c r="D315" s="12" t="s">
        <v>21</v>
      </c>
    </row>
    <row r="316" spans="1:4" x14ac:dyDescent="0.15">
      <c r="A316" s="14">
        <v>2020</v>
      </c>
      <c r="B316" s="4">
        <v>2</v>
      </c>
      <c r="C316" t="s">
        <v>30</v>
      </c>
      <c r="D316" s="12" t="s">
        <v>31</v>
      </c>
    </row>
    <row r="317" spans="1:4" x14ac:dyDescent="0.15">
      <c r="A317" s="14">
        <v>2021</v>
      </c>
      <c r="B317" s="4">
        <v>10</v>
      </c>
      <c r="C317" s="11" t="s">
        <v>175</v>
      </c>
      <c r="D317" s="12" t="s">
        <v>176</v>
      </c>
    </row>
    <row r="318" spans="1:4" x14ac:dyDescent="0.15">
      <c r="A318" s="16">
        <v>2022</v>
      </c>
      <c r="B318" s="4">
        <v>10</v>
      </c>
      <c r="C318" s="11" t="s">
        <v>175</v>
      </c>
      <c r="D318" s="12" t="s">
        <v>176</v>
      </c>
    </row>
    <row r="319" spans="1:4" x14ac:dyDescent="0.15">
      <c r="A319" s="16">
        <v>2023</v>
      </c>
      <c r="B319" s="4">
        <v>10</v>
      </c>
      <c r="C319" s="11" t="s">
        <v>175</v>
      </c>
      <c r="D319" s="15" t="s">
        <v>176</v>
      </c>
    </row>
    <row r="321" spans="2:6" ht="16" x14ac:dyDescent="0.2">
      <c r="B321"/>
      <c r="C321" s="17" t="s">
        <v>181</v>
      </c>
      <c r="D321" s="17"/>
      <c r="E321" s="17"/>
      <c r="F321" s="17"/>
    </row>
    <row r="322" spans="2:6" x14ac:dyDescent="0.15">
      <c r="B322"/>
      <c r="C322" s="2" t="s">
        <v>182</v>
      </c>
      <c r="D322" s="1" t="s">
        <v>183</v>
      </c>
      <c r="E322" s="1" t="s">
        <v>184</v>
      </c>
      <c r="F322" s="1" t="s">
        <v>185</v>
      </c>
    </row>
    <row r="323" spans="2:6" x14ac:dyDescent="0.15">
      <c r="B323">
        <v>1</v>
      </c>
      <c r="C323" s="11" t="s">
        <v>163</v>
      </c>
      <c r="D323" s="4">
        <v>1955</v>
      </c>
      <c r="E323" s="4">
        <v>1729</v>
      </c>
      <c r="F323" s="5">
        <f t="shared" ref="F323:F349" si="12">D323/(D323+E323)</f>
        <v>0.53067318132464714</v>
      </c>
    </row>
    <row r="324" spans="2:6" x14ac:dyDescent="0.15">
      <c r="B324">
        <v>2</v>
      </c>
      <c r="C324" s="11" t="s">
        <v>117</v>
      </c>
      <c r="D324" s="4">
        <v>1903</v>
      </c>
      <c r="E324" s="4">
        <v>1781</v>
      </c>
      <c r="F324" s="5">
        <f t="shared" si="12"/>
        <v>0.51655808903365907</v>
      </c>
    </row>
    <row r="325" spans="2:6" x14ac:dyDescent="0.15">
      <c r="B325">
        <v>3</v>
      </c>
      <c r="C325" s="11" t="s">
        <v>104</v>
      </c>
      <c r="D325" s="4">
        <v>1872</v>
      </c>
      <c r="E325" s="4">
        <v>1812</v>
      </c>
      <c r="F325" s="5">
        <f t="shared" si="12"/>
        <v>0.50814332247557004</v>
      </c>
    </row>
    <row r="326" spans="2:6" x14ac:dyDescent="0.15">
      <c r="B326">
        <v>4</v>
      </c>
      <c r="C326" s="11" t="s">
        <v>93</v>
      </c>
      <c r="D326" s="4">
        <v>1561</v>
      </c>
      <c r="E326" s="4">
        <v>1637</v>
      </c>
      <c r="F326" s="5">
        <f t="shared" si="12"/>
        <v>0.48811757348342716</v>
      </c>
    </row>
    <row r="327" spans="2:6" x14ac:dyDescent="0.15">
      <c r="B327">
        <v>5</v>
      </c>
      <c r="C327" s="11" t="s">
        <v>53</v>
      </c>
      <c r="D327" s="4">
        <v>1504</v>
      </c>
      <c r="E327" s="4">
        <v>1856</v>
      </c>
      <c r="F327" s="5">
        <f t="shared" si="12"/>
        <v>0.44761904761904764</v>
      </c>
    </row>
    <row r="328" spans="2:6" x14ac:dyDescent="0.15">
      <c r="B328">
        <v>6</v>
      </c>
      <c r="C328" s="11" t="s">
        <v>162</v>
      </c>
      <c r="D328" s="4">
        <v>1334</v>
      </c>
      <c r="E328" s="4">
        <v>1258</v>
      </c>
      <c r="F328" s="5">
        <f t="shared" si="12"/>
        <v>0.5146604938271605</v>
      </c>
    </row>
    <row r="329" spans="2:6" x14ac:dyDescent="0.15">
      <c r="B329">
        <v>7</v>
      </c>
      <c r="C329" s="11" t="s">
        <v>39</v>
      </c>
      <c r="D329" s="4">
        <v>1253</v>
      </c>
      <c r="E329" s="4">
        <v>1339</v>
      </c>
      <c r="F329" s="5">
        <f t="shared" si="12"/>
        <v>0.4834104938271605</v>
      </c>
    </row>
    <row r="330" spans="2:6" x14ac:dyDescent="0.15">
      <c r="B330">
        <v>8</v>
      </c>
      <c r="C330" s="11" t="s">
        <v>73</v>
      </c>
      <c r="D330" s="4">
        <v>1130</v>
      </c>
      <c r="E330" s="4">
        <v>976</v>
      </c>
      <c r="F330" s="5">
        <f t="shared" si="12"/>
        <v>0.53656220322886994</v>
      </c>
    </row>
    <row r="331" spans="2:6" x14ac:dyDescent="0.15">
      <c r="B331">
        <v>9</v>
      </c>
      <c r="C331" s="11" t="s">
        <v>164</v>
      </c>
      <c r="D331" s="4">
        <v>880</v>
      </c>
      <c r="E331" s="4">
        <v>902</v>
      </c>
      <c r="F331" s="5">
        <f t="shared" si="12"/>
        <v>0.49382716049382713</v>
      </c>
    </row>
    <row r="332" spans="2:6" x14ac:dyDescent="0.15">
      <c r="B332">
        <v>10</v>
      </c>
      <c r="C332" s="11" t="s">
        <v>21</v>
      </c>
      <c r="D332" s="4">
        <v>833</v>
      </c>
      <c r="E332" s="4">
        <v>745</v>
      </c>
      <c r="F332" s="5">
        <f t="shared" si="12"/>
        <v>0.52788339670468953</v>
      </c>
    </row>
    <row r="333" spans="2:6" x14ac:dyDescent="0.15">
      <c r="B333">
        <v>11</v>
      </c>
      <c r="C333" s="11" t="s">
        <v>31</v>
      </c>
      <c r="D333" s="4">
        <v>599</v>
      </c>
      <c r="E333" s="4">
        <v>493</v>
      </c>
      <c r="F333" s="5">
        <f t="shared" si="12"/>
        <v>0.54853479853479858</v>
      </c>
    </row>
    <row r="334" spans="2:6" x14ac:dyDescent="0.15">
      <c r="B334">
        <v>12</v>
      </c>
      <c r="C334" s="11" t="s">
        <v>45</v>
      </c>
      <c r="D334" s="4">
        <v>507</v>
      </c>
      <c r="E334" s="4">
        <v>585</v>
      </c>
      <c r="F334" s="5">
        <f t="shared" si="12"/>
        <v>0.4642857142857143</v>
      </c>
    </row>
    <row r="335" spans="2:6" x14ac:dyDescent="0.15">
      <c r="B335">
        <v>13</v>
      </c>
      <c r="C335" s="11" t="s">
        <v>68</v>
      </c>
      <c r="D335" s="4">
        <v>464</v>
      </c>
      <c r="E335" s="4">
        <v>346</v>
      </c>
      <c r="F335" s="5">
        <f t="shared" si="12"/>
        <v>0.57283950617283952</v>
      </c>
    </row>
    <row r="336" spans="2:6" x14ac:dyDescent="0.15">
      <c r="B336">
        <v>14</v>
      </c>
      <c r="C336" s="11" t="s">
        <v>188</v>
      </c>
      <c r="D336" s="4">
        <v>306</v>
      </c>
      <c r="E336" s="4">
        <v>343</v>
      </c>
      <c r="F336" s="5">
        <f t="shared" si="12"/>
        <v>0.47149460708782742</v>
      </c>
    </row>
    <row r="337" spans="2:6" x14ac:dyDescent="0.15">
      <c r="B337">
        <v>15</v>
      </c>
      <c r="C337" s="11" t="s">
        <v>79</v>
      </c>
      <c r="D337" s="4">
        <v>301</v>
      </c>
      <c r="E337" s="4">
        <v>306</v>
      </c>
      <c r="F337" s="5">
        <f t="shared" si="12"/>
        <v>0.49588138385502473</v>
      </c>
    </row>
    <row r="338" spans="2:6" x14ac:dyDescent="0.15">
      <c r="B338">
        <v>16</v>
      </c>
      <c r="C338" s="11" t="s">
        <v>176</v>
      </c>
      <c r="D338" s="4">
        <v>291</v>
      </c>
      <c r="E338" s="4">
        <v>195</v>
      </c>
      <c r="F338" s="5">
        <f t="shared" si="12"/>
        <v>0.59876543209876543</v>
      </c>
    </row>
    <row r="339" spans="2:6" x14ac:dyDescent="0.15">
      <c r="B339">
        <v>17</v>
      </c>
      <c r="C339" s="11" t="s">
        <v>134</v>
      </c>
      <c r="D339" s="4">
        <v>291</v>
      </c>
      <c r="E339" s="4">
        <v>315</v>
      </c>
      <c r="F339" s="5">
        <f t="shared" si="12"/>
        <v>0.48019801980198018</v>
      </c>
    </row>
    <row r="340" spans="2:6" x14ac:dyDescent="0.15">
      <c r="B340">
        <v>18</v>
      </c>
      <c r="C340" s="11" t="s">
        <v>189</v>
      </c>
      <c r="D340" s="4">
        <v>286</v>
      </c>
      <c r="E340" s="4">
        <v>362</v>
      </c>
      <c r="F340" s="5">
        <f t="shared" si="12"/>
        <v>0.44135802469135804</v>
      </c>
    </row>
    <row r="341" spans="2:6" x14ac:dyDescent="0.15">
      <c r="B341">
        <v>19</v>
      </c>
      <c r="C341" s="11" t="s">
        <v>18</v>
      </c>
      <c r="D341" s="4">
        <v>261</v>
      </c>
      <c r="E341" s="4">
        <v>225</v>
      </c>
      <c r="F341" s="5">
        <f t="shared" si="12"/>
        <v>0.53703703703703709</v>
      </c>
    </row>
    <row r="342" spans="2:6" x14ac:dyDescent="0.15">
      <c r="B342">
        <v>20</v>
      </c>
      <c r="C342" s="11" t="s">
        <v>190</v>
      </c>
      <c r="D342" s="4">
        <v>203</v>
      </c>
      <c r="E342" s="4">
        <v>283</v>
      </c>
      <c r="F342" s="5">
        <f t="shared" si="12"/>
        <v>0.41769547325102879</v>
      </c>
    </row>
    <row r="343" spans="2:6" x14ac:dyDescent="0.15">
      <c r="B343">
        <v>21</v>
      </c>
      <c r="C343" s="11" t="s">
        <v>186</v>
      </c>
      <c r="D343" s="4">
        <v>168</v>
      </c>
      <c r="E343" s="4">
        <v>156</v>
      </c>
      <c r="F343" s="5">
        <f t="shared" si="12"/>
        <v>0.51851851851851849</v>
      </c>
    </row>
    <row r="344" spans="2:6" x14ac:dyDescent="0.15">
      <c r="B344">
        <v>22</v>
      </c>
      <c r="C344" s="11" t="s">
        <v>173</v>
      </c>
      <c r="D344" s="4">
        <v>159</v>
      </c>
      <c r="E344" s="4">
        <v>165</v>
      </c>
      <c r="F344" s="5">
        <f t="shared" si="12"/>
        <v>0.49074074074074076</v>
      </c>
    </row>
    <row r="345" spans="2:6" x14ac:dyDescent="0.15">
      <c r="B345">
        <v>23</v>
      </c>
      <c r="C345" s="11" t="s">
        <v>191</v>
      </c>
      <c r="D345" s="4">
        <v>140</v>
      </c>
      <c r="E345" s="4">
        <v>184</v>
      </c>
      <c r="F345" s="5">
        <f t="shared" si="12"/>
        <v>0.43209876543209874</v>
      </c>
    </row>
    <row r="346" spans="2:6" x14ac:dyDescent="0.15">
      <c r="B346">
        <v>24</v>
      </c>
      <c r="C346" s="11" t="s">
        <v>187</v>
      </c>
      <c r="D346" s="4">
        <v>78</v>
      </c>
      <c r="E346" s="4">
        <v>84</v>
      </c>
      <c r="F346" s="5">
        <f t="shared" si="12"/>
        <v>0.48148148148148145</v>
      </c>
    </row>
    <row r="347" spans="2:6" x14ac:dyDescent="0.15">
      <c r="B347">
        <v>25</v>
      </c>
      <c r="C347" s="11" t="s">
        <v>196</v>
      </c>
      <c r="D347" s="4">
        <v>77</v>
      </c>
      <c r="E347" s="4">
        <v>85</v>
      </c>
      <c r="F347" s="5">
        <f t="shared" si="12"/>
        <v>0.47530864197530864</v>
      </c>
    </row>
    <row r="348" spans="2:6" x14ac:dyDescent="0.15">
      <c r="B348">
        <v>26</v>
      </c>
      <c r="C348" s="11" t="s">
        <v>192</v>
      </c>
      <c r="D348" s="4">
        <v>76</v>
      </c>
      <c r="E348" s="4">
        <v>86</v>
      </c>
      <c r="F348" s="5">
        <f t="shared" si="12"/>
        <v>0.46913580246913578</v>
      </c>
    </row>
    <row r="349" spans="2:6" x14ac:dyDescent="0.15">
      <c r="B349">
        <v>27</v>
      </c>
      <c r="C349" s="11" t="s">
        <v>95</v>
      </c>
      <c r="D349" s="4">
        <v>63</v>
      </c>
      <c r="E349" s="4">
        <v>99</v>
      </c>
      <c r="F349" s="5">
        <f t="shared" si="12"/>
        <v>0.3888888888888889</v>
      </c>
    </row>
  </sheetData>
  <sortState xmlns:xlrd2="http://schemas.microsoft.com/office/spreadsheetml/2017/richdata2" ref="C323:E349">
    <sortCondition descending="1" ref="D323:D349"/>
    <sortCondition ref="E323:E349"/>
  </sortState>
  <mergeCells count="27">
    <mergeCell ref="A295:D295"/>
    <mergeCell ref="B231:C231"/>
    <mergeCell ref="B257:C257"/>
    <mergeCell ref="B260:C260"/>
    <mergeCell ref="B286:C286"/>
    <mergeCell ref="B289:C289"/>
    <mergeCell ref="D231:F231"/>
    <mergeCell ref="D289:F289"/>
    <mergeCell ref="D260:F260"/>
    <mergeCell ref="B170:C170"/>
    <mergeCell ref="B173:C173"/>
    <mergeCell ref="C321:F321"/>
    <mergeCell ref="D28:F28"/>
    <mergeCell ref="D57:F57"/>
    <mergeCell ref="D86:F86"/>
    <mergeCell ref="D144:F144"/>
    <mergeCell ref="D173:F173"/>
    <mergeCell ref="B228:C228"/>
    <mergeCell ref="B28:C28"/>
    <mergeCell ref="B54:C54"/>
    <mergeCell ref="B57:C57"/>
    <mergeCell ref="B83:C83"/>
    <mergeCell ref="B86:C86"/>
    <mergeCell ref="B112:C112"/>
    <mergeCell ref="B115:C115"/>
    <mergeCell ref="B141:C141"/>
    <mergeCell ref="B144:C144"/>
  </mergeCells>
  <phoneticPr fontId="6" type="noConversion"/>
  <pageMargins left="0.75" right="0.75" top="1" bottom="1" header="0.5" footer="0.5"/>
  <pageSetup scale="73" fitToHeight="15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 fleming</cp:lastModifiedBy>
  <cp:lastPrinted>2022-10-11T16:02:03Z</cp:lastPrinted>
  <dcterms:created xsi:type="dcterms:W3CDTF">2017-10-09T12:09:39Z</dcterms:created>
  <dcterms:modified xsi:type="dcterms:W3CDTF">2023-10-06T21:28:33Z</dcterms:modified>
</cp:coreProperties>
</file>