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er/Library/Mobile Documents/com~apple~CloudDocs/scoresheet/Historical Files/AL171 Historical Standings/"/>
    </mc:Choice>
  </mc:AlternateContent>
  <xr:revisionPtr revIDLastSave="0" documentId="13_ncr:1_{7BA6C970-01A4-F749-872A-4B7DC1AD6D72}" xr6:coauthVersionLast="47" xr6:coauthVersionMax="47" xr10:uidLastSave="{00000000-0000-0000-0000-000000000000}"/>
  <bookViews>
    <workbookView xWindow="680" yWindow="3160" windowWidth="19700" windowHeight="16920" xr2:uid="{794B1AE5-E608-544D-8855-36CE3D580078}"/>
  </bookViews>
  <sheets>
    <sheet name="AL17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2" i="1" l="1"/>
  <c r="I101" i="1"/>
  <c r="J59" i="1"/>
  <c r="I59" i="1"/>
  <c r="J206" i="1"/>
  <c r="I206" i="1"/>
  <c r="E206" i="1"/>
  <c r="D206" i="1"/>
  <c r="F205" i="1"/>
  <c r="J185" i="1"/>
  <c r="I185" i="1"/>
  <c r="E185" i="1"/>
  <c r="D185" i="1"/>
  <c r="F184" i="1"/>
  <c r="J164" i="1"/>
  <c r="I164" i="1"/>
  <c r="E164" i="1"/>
  <c r="D164" i="1"/>
  <c r="F163" i="1"/>
  <c r="J143" i="1"/>
  <c r="I143" i="1"/>
  <c r="E143" i="1"/>
  <c r="D143" i="1"/>
  <c r="F142" i="1"/>
  <c r="J122" i="1"/>
  <c r="E122" i="1"/>
  <c r="D122" i="1"/>
  <c r="F121" i="1"/>
  <c r="J101" i="1"/>
  <c r="E101" i="1"/>
  <c r="D101" i="1"/>
  <c r="F100" i="1"/>
  <c r="J80" i="1"/>
  <c r="I80" i="1"/>
  <c r="E80" i="1"/>
  <c r="D80" i="1"/>
  <c r="F79" i="1"/>
  <c r="F266" i="1"/>
  <c r="J57" i="1"/>
  <c r="I57" i="1"/>
  <c r="K57" i="1"/>
  <c r="F58" i="1"/>
  <c r="J38" i="1"/>
  <c r="I38" i="1"/>
  <c r="E38" i="1"/>
  <c r="D38" i="1"/>
  <c r="F37" i="1"/>
  <c r="F263" i="1"/>
  <c r="I15" i="1"/>
  <c r="J15" i="1"/>
  <c r="J17" i="1"/>
  <c r="I17" i="1"/>
  <c r="K15" i="1"/>
  <c r="E17" i="1"/>
  <c r="D17" i="1"/>
  <c r="F16" i="1"/>
  <c r="F204" i="1"/>
  <c r="F183" i="1"/>
  <c r="F162" i="1"/>
  <c r="F141" i="1"/>
  <c r="F120" i="1"/>
  <c r="F99" i="1"/>
  <c r="F78" i="1"/>
  <c r="F57" i="1"/>
  <c r="E59" i="1"/>
  <c r="D59" i="1"/>
  <c r="F36" i="1"/>
  <c r="F15" i="1"/>
  <c r="F235" i="1" l="1"/>
  <c r="F242" i="1"/>
  <c r="F238" i="1"/>
  <c r="F236" i="1"/>
  <c r="F239" i="1"/>
  <c r="F251" i="1"/>
  <c r="F255" i="1"/>
  <c r="F246" i="1"/>
  <c r="F261" i="1"/>
  <c r="F258" i="1"/>
  <c r="F259" i="1"/>
  <c r="F249" i="1"/>
  <c r="F241" i="1"/>
  <c r="F244" i="1"/>
  <c r="F245" i="1"/>
  <c r="F260" i="1"/>
  <c r="F243" i="1"/>
  <c r="F257" i="1"/>
  <c r="F262" i="1"/>
  <c r="F254" i="1"/>
  <c r="F253" i="1"/>
  <c r="F264" i="1"/>
  <c r="F248" i="1"/>
  <c r="F256" i="1"/>
  <c r="F265" i="1"/>
  <c r="F250" i="1"/>
  <c r="F237" i="1"/>
  <c r="F252" i="1"/>
  <c r="F247" i="1"/>
  <c r="F240" i="1"/>
  <c r="F203" i="1" l="1"/>
  <c r="F182" i="1"/>
  <c r="F161" i="1"/>
  <c r="F140" i="1"/>
  <c r="F119" i="1"/>
  <c r="F98" i="1"/>
  <c r="F77" i="1"/>
  <c r="F56" i="1"/>
  <c r="F35" i="1"/>
  <c r="F14" i="1"/>
  <c r="F202" i="1" l="1"/>
  <c r="F181" i="1"/>
  <c r="F160" i="1"/>
  <c r="F139" i="1"/>
  <c r="F118" i="1"/>
  <c r="F97" i="1"/>
  <c r="F76" i="1"/>
  <c r="K59" i="1"/>
  <c r="F55" i="1"/>
  <c r="F54" i="1"/>
  <c r="F53" i="1"/>
  <c r="F34" i="1"/>
  <c r="F13" i="1"/>
  <c r="I10" i="1"/>
  <c r="J10" i="1"/>
  <c r="F59" i="1"/>
  <c r="J52" i="1"/>
  <c r="I52" i="1"/>
  <c r="K53" i="1"/>
  <c r="J94" i="1"/>
  <c r="I94" i="1"/>
  <c r="K115" i="1"/>
  <c r="J176" i="1"/>
  <c r="I176" i="1"/>
  <c r="K176" i="1" s="1"/>
  <c r="I177" i="1"/>
  <c r="K177" i="1" s="1"/>
  <c r="F201" i="1"/>
  <c r="F200" i="1"/>
  <c r="F159" i="1"/>
  <c r="F158" i="1"/>
  <c r="F117" i="1"/>
  <c r="F116" i="1"/>
  <c r="F75" i="1"/>
  <c r="F74" i="1"/>
  <c r="F180" i="1"/>
  <c r="F179" i="1"/>
  <c r="F138" i="1"/>
  <c r="F137" i="1"/>
  <c r="F96" i="1"/>
  <c r="F95" i="1"/>
  <c r="F33" i="1"/>
  <c r="F32" i="1"/>
  <c r="F12" i="1"/>
  <c r="F11" i="1"/>
  <c r="F199" i="1"/>
  <c r="F198" i="1"/>
  <c r="F197" i="1"/>
  <c r="F196" i="1"/>
  <c r="F195" i="1"/>
  <c r="F194" i="1"/>
  <c r="F193" i="1"/>
  <c r="F192" i="1"/>
  <c r="F191" i="1"/>
  <c r="F178" i="1"/>
  <c r="J177" i="1"/>
  <c r="F177" i="1"/>
  <c r="F176" i="1"/>
  <c r="F175" i="1"/>
  <c r="F174" i="1"/>
  <c r="F173" i="1"/>
  <c r="F172" i="1"/>
  <c r="F171" i="1"/>
  <c r="F170" i="1"/>
  <c r="F157" i="1"/>
  <c r="F156" i="1"/>
  <c r="F155" i="1"/>
  <c r="F154" i="1"/>
  <c r="F153" i="1"/>
  <c r="F152" i="1"/>
  <c r="F151" i="1"/>
  <c r="F150" i="1"/>
  <c r="F149" i="1"/>
  <c r="F136" i="1"/>
  <c r="F135" i="1"/>
  <c r="F134" i="1"/>
  <c r="F133" i="1"/>
  <c r="J132" i="1"/>
  <c r="I132" i="1"/>
  <c r="K132" i="1" s="1"/>
  <c r="F132" i="1"/>
  <c r="F131" i="1"/>
  <c r="F130" i="1"/>
  <c r="J129" i="1"/>
  <c r="I129" i="1"/>
  <c r="F129" i="1"/>
  <c r="F128" i="1"/>
  <c r="K122" i="1"/>
  <c r="F115" i="1"/>
  <c r="J114" i="1"/>
  <c r="I114" i="1"/>
  <c r="F114" i="1"/>
  <c r="J113" i="1"/>
  <c r="I113" i="1"/>
  <c r="F113" i="1"/>
  <c r="J112" i="1"/>
  <c r="I112" i="1"/>
  <c r="K112" i="1" s="1"/>
  <c r="F112" i="1"/>
  <c r="F111" i="1"/>
  <c r="F110" i="1"/>
  <c r="J109" i="1"/>
  <c r="I109" i="1"/>
  <c r="K109" i="1" s="1"/>
  <c r="F109" i="1"/>
  <c r="F108" i="1"/>
  <c r="F107" i="1"/>
  <c r="F94" i="1"/>
  <c r="F93" i="1"/>
  <c r="F92" i="1"/>
  <c r="F91" i="1"/>
  <c r="J90" i="1"/>
  <c r="I90" i="1"/>
  <c r="F90" i="1"/>
  <c r="F89" i="1"/>
  <c r="F88" i="1"/>
  <c r="F87" i="1"/>
  <c r="F86" i="1"/>
  <c r="F73" i="1"/>
  <c r="F72" i="1"/>
  <c r="J71" i="1"/>
  <c r="I71" i="1"/>
  <c r="F71" i="1"/>
  <c r="J70" i="1"/>
  <c r="I70" i="1"/>
  <c r="F70" i="1"/>
  <c r="F69" i="1"/>
  <c r="J68" i="1"/>
  <c r="I68" i="1"/>
  <c r="F68" i="1"/>
  <c r="J67" i="1"/>
  <c r="I67" i="1"/>
  <c r="K67" i="1" s="1"/>
  <c r="F67" i="1"/>
  <c r="J66" i="1"/>
  <c r="I66" i="1"/>
  <c r="F66" i="1"/>
  <c r="F65" i="1"/>
  <c r="F52" i="1"/>
  <c r="F51" i="1"/>
  <c r="F50" i="1"/>
  <c r="J49" i="1"/>
  <c r="I49" i="1"/>
  <c r="K49" i="1" s="1"/>
  <c r="F49" i="1"/>
  <c r="F48" i="1"/>
  <c r="J47" i="1"/>
  <c r="I47" i="1"/>
  <c r="F47" i="1"/>
  <c r="J46" i="1"/>
  <c r="I46" i="1"/>
  <c r="K46" i="1" s="1"/>
  <c r="F46" i="1"/>
  <c r="F45" i="1"/>
  <c r="F44" i="1"/>
  <c r="F31" i="1"/>
  <c r="F30" i="1"/>
  <c r="F29" i="1"/>
  <c r="F28" i="1"/>
  <c r="F27" i="1"/>
  <c r="F26" i="1"/>
  <c r="J25" i="1"/>
  <c r="I25" i="1"/>
  <c r="K25" i="1" s="1"/>
  <c r="F25" i="1"/>
  <c r="F24" i="1"/>
  <c r="F23" i="1"/>
  <c r="F17" i="1"/>
  <c r="F10" i="1"/>
  <c r="F9" i="1"/>
  <c r="F8" i="1"/>
  <c r="F7" i="1"/>
  <c r="F6" i="1"/>
  <c r="F5" i="1"/>
  <c r="F4" i="1"/>
  <c r="F3" i="1"/>
  <c r="F2" i="1"/>
  <c r="K71" i="1" l="1"/>
  <c r="K94" i="1"/>
  <c r="K47" i="1"/>
  <c r="K10" i="1"/>
  <c r="K164" i="1"/>
  <c r="K52" i="1"/>
  <c r="K90" i="1"/>
  <c r="K70" i="1"/>
  <c r="K129" i="1"/>
  <c r="K143" i="1"/>
  <c r="F122" i="1"/>
  <c r="K101" i="1"/>
  <c r="F101" i="1"/>
  <c r="F80" i="1"/>
  <c r="K113" i="1"/>
  <c r="K68" i="1"/>
  <c r="K114" i="1"/>
  <c r="K66" i="1"/>
  <c r="K185" i="1"/>
  <c r="K38" i="1"/>
  <c r="K80" i="1"/>
  <c r="F164" i="1"/>
  <c r="F185" i="1"/>
  <c r="K206" i="1"/>
  <c r="F206" i="1"/>
  <c r="F143" i="1"/>
  <c r="F38" i="1"/>
  <c r="K17" i="1"/>
</calcChain>
</file>

<file path=xl/sharedStrings.xml><?xml version="1.0" encoding="utf-8"?>
<sst xmlns="http://schemas.openxmlformats.org/spreadsheetml/2006/main" count="529" uniqueCount="175">
  <si>
    <t xml:space="preserve">Year  </t>
  </si>
  <si>
    <t xml:space="preserve"> Team #  </t>
  </si>
  <si>
    <t xml:space="preserve"> Team Name  </t>
  </si>
  <si>
    <t xml:space="preserve"> W  </t>
  </si>
  <si>
    <t xml:space="preserve"> L  </t>
  </si>
  <si>
    <t xml:space="preserve"> Pct.  </t>
  </si>
  <si>
    <t xml:space="preserve"> Owner  </t>
  </si>
  <si>
    <t xml:space="preserve"> Owner's Total  </t>
  </si>
  <si>
    <t xml:space="preserve"> Pct.</t>
  </si>
  <si>
    <t>Highway 61 Revisited</t>
  </si>
  <si>
    <t>Craig</t>
  </si>
  <si>
    <t>Highway 61 Revisted</t>
  </si>
  <si>
    <t xml:space="preserve">Franchise Total </t>
  </si>
  <si>
    <t>TOTAL</t>
  </si>
  <si>
    <t>Sin City</t>
  </si>
  <si>
    <t>Anthony</t>
  </si>
  <si>
    <t>Dukes</t>
  </si>
  <si>
    <t>Diablos</t>
  </si>
  <si>
    <t>El Macho Manchados</t>
  </si>
  <si>
    <t>Adam</t>
  </si>
  <si>
    <t>Hakuna Machado</t>
  </si>
  <si>
    <t>Hakuna Macahado</t>
  </si>
  <si>
    <t>Great White Buffalos</t>
  </si>
  <si>
    <t>Richard</t>
  </si>
  <si>
    <t>Palouse Phenoms</t>
  </si>
  <si>
    <t>Ghosts Of Gashouse</t>
  </si>
  <si>
    <t>Jerry</t>
  </si>
  <si>
    <t>Ghosts of Gashouse</t>
  </si>
  <si>
    <t>Red Dragons</t>
  </si>
  <si>
    <t>Grant &amp; Ryan</t>
  </si>
  <si>
    <t>The Lookouts</t>
  </si>
  <si>
    <t>Sherrick Storm</t>
  </si>
  <si>
    <t>Brad</t>
  </si>
  <si>
    <t>Team 4</t>
  </si>
  <si>
    <t>Lunatic Fringe</t>
  </si>
  <si>
    <t>Beancounters</t>
  </si>
  <si>
    <t>Paul</t>
  </si>
  <si>
    <t>The Beancounters</t>
  </si>
  <si>
    <t>Braden</t>
  </si>
  <si>
    <t>Schoop There It Is</t>
  </si>
  <si>
    <t>Keith</t>
  </si>
  <si>
    <t>Schoop is Dope</t>
  </si>
  <si>
    <t xml:space="preserve">Year </t>
  </si>
  <si>
    <t xml:space="preserve"> Team # </t>
  </si>
  <si>
    <t xml:space="preserve"> Team Name </t>
  </si>
  <si>
    <t xml:space="preserve"> W </t>
  </si>
  <si>
    <t xml:space="preserve"> L </t>
  </si>
  <si>
    <t xml:space="preserve"> Pct. </t>
  </si>
  <si>
    <t xml:space="preserve"> Owner </t>
  </si>
  <si>
    <t xml:space="preserve"> Owner's Total </t>
  </si>
  <si>
    <t>Orange Shadowdragons</t>
  </si>
  <si>
    <t>Bob</t>
  </si>
  <si>
    <t>YYZ</t>
  </si>
  <si>
    <t>Jim &amp; Tim</t>
  </si>
  <si>
    <t>Seattle Pilots</t>
  </si>
  <si>
    <t>The Shingles</t>
  </si>
  <si>
    <t>handmedowns</t>
  </si>
  <si>
    <t>Steve</t>
  </si>
  <si>
    <t>pee dees</t>
  </si>
  <si>
    <t>Vo Sox</t>
  </si>
  <si>
    <t>The Royals</t>
  </si>
  <si>
    <t>Bob &amp; Andrew</t>
  </si>
  <si>
    <t>Barrymore's Pool</t>
  </si>
  <si>
    <t>David</t>
  </si>
  <si>
    <t>Digi's Dragons</t>
  </si>
  <si>
    <t>Flash 80</t>
  </si>
  <si>
    <t>Coby</t>
  </si>
  <si>
    <t>The EH! Team</t>
  </si>
  <si>
    <t>Bruce</t>
  </si>
  <si>
    <t>The EH Team</t>
  </si>
  <si>
    <t>THE AH TEAM</t>
  </si>
  <si>
    <t>The Ah Team</t>
  </si>
  <si>
    <t>Jeff</t>
  </si>
  <si>
    <t>The Mess</t>
  </si>
  <si>
    <t>James</t>
  </si>
  <si>
    <t>King's Jesters</t>
  </si>
  <si>
    <t>Earl</t>
  </si>
  <si>
    <t>Wizards</t>
  </si>
  <si>
    <t>Keystones</t>
  </si>
  <si>
    <t>Monarchs</t>
  </si>
  <si>
    <t>2018..2019..2020..etc..</t>
  </si>
  <si>
    <t>Oh No II</t>
  </si>
  <si>
    <t>Rob</t>
  </si>
  <si>
    <t>Wise Wolfpack</t>
  </si>
  <si>
    <t>Doug</t>
  </si>
  <si>
    <t>Williamsburg Wolfpack</t>
  </si>
  <si>
    <t>Cumberland Gap Swamp Pigs</t>
  </si>
  <si>
    <t>Presque Isle Timber Rats</t>
  </si>
  <si>
    <t>Manic Moose</t>
  </si>
  <si>
    <t>XXX</t>
  </si>
  <si>
    <t>King of the DL</t>
  </si>
  <si>
    <t>Year</t>
    <phoneticPr fontId="0" type="noConversion"/>
  </si>
  <si>
    <t>Tm #</t>
    <phoneticPr fontId="0" type="noConversion"/>
  </si>
  <si>
    <t>Team Name</t>
    <phoneticPr fontId="0" type="noConversion"/>
  </si>
  <si>
    <t>Owner</t>
    <phoneticPr fontId="0" type="noConversion"/>
  </si>
  <si>
    <t>Team Doug</t>
  </si>
  <si>
    <t>Craig Total</t>
  </si>
  <si>
    <t>SKEETERS</t>
  </si>
  <si>
    <t>Edificio Rapido</t>
  </si>
  <si>
    <t>Of Mize and Men</t>
  </si>
  <si>
    <t>Maryland Baseball Team</t>
  </si>
  <si>
    <t>Punks in Drublic</t>
  </si>
  <si>
    <t>Billtown Bombers</t>
  </si>
  <si>
    <t>March 30</t>
  </si>
  <si>
    <t>Dennis</t>
  </si>
  <si>
    <t>Shannon</t>
  </si>
  <si>
    <t>Tim</t>
  </si>
  <si>
    <t>Dave</t>
  </si>
  <si>
    <t>Rob Total</t>
  </si>
  <si>
    <t>Earl Total</t>
  </si>
  <si>
    <t>Franchise Total:</t>
  </si>
  <si>
    <t>Jeff Total</t>
  </si>
  <si>
    <t>Bruce Total</t>
  </si>
  <si>
    <t>Coby Total</t>
  </si>
  <si>
    <t>Dave Total</t>
  </si>
  <si>
    <t>David total</t>
  </si>
  <si>
    <t>Bob/Amdrew Total</t>
  </si>
  <si>
    <t>Steve Total</t>
  </si>
  <si>
    <t>Tim Total</t>
  </si>
  <si>
    <t>Jim &amp; Tim Total</t>
  </si>
  <si>
    <t>Bob Total</t>
  </si>
  <si>
    <t>Brad Total</t>
  </si>
  <si>
    <t>Braden Total</t>
  </si>
  <si>
    <t>Keith Total</t>
  </si>
  <si>
    <t>Shannon Total</t>
  </si>
  <si>
    <t>Dennis Total</t>
  </si>
  <si>
    <t>Gran/Ryan Total</t>
  </si>
  <si>
    <t>Jerry Total</t>
  </si>
  <si>
    <t>Richard Total</t>
  </si>
  <si>
    <t>Adam Total</t>
  </si>
  <si>
    <t>Anthony Total</t>
  </si>
  <si>
    <t>Wall of Champions</t>
  </si>
  <si>
    <t>Slippery Climbing</t>
  </si>
  <si>
    <t>Scorresheet Baseball Team</t>
  </si>
  <si>
    <t>Triple Oxers</t>
  </si>
  <si>
    <t>Pedrro Gomez Tribss</t>
  </si>
  <si>
    <t>The Killer Bees</t>
  </si>
  <si>
    <t>Hi n Tight</t>
  </si>
  <si>
    <t>The Grandal Opry</t>
  </si>
  <si>
    <t>Jerry Remy Tribs</t>
  </si>
  <si>
    <t>OWNER WIN TOTALS</t>
  </si>
  <si>
    <t>Owner Name</t>
  </si>
  <si>
    <t>W</t>
  </si>
  <si>
    <t>L</t>
  </si>
  <si>
    <t>PCT.</t>
  </si>
  <si>
    <t>Grant/Ryan</t>
  </si>
  <si>
    <t>Bob/Andrew</t>
  </si>
  <si>
    <t>John J</t>
  </si>
  <si>
    <t>John J Total</t>
  </si>
  <si>
    <t>John C</t>
  </si>
  <si>
    <t>John C Total</t>
  </si>
  <si>
    <t>Mike D</t>
  </si>
  <si>
    <t>Mike D Total</t>
  </si>
  <si>
    <t>Paul B</t>
  </si>
  <si>
    <t>Paul B Total</t>
  </si>
  <si>
    <t>Orphan</t>
  </si>
  <si>
    <t>Orphan Total</t>
  </si>
  <si>
    <t>Jim/Tim &amp; Tim</t>
  </si>
  <si>
    <t>Doug H</t>
  </si>
  <si>
    <t>Doug H Total</t>
  </si>
  <si>
    <t>Doug C</t>
  </si>
  <si>
    <t>Doug C Total</t>
  </si>
  <si>
    <t>Rank</t>
  </si>
  <si>
    <t>Wild Samoans</t>
  </si>
  <si>
    <t>Blast in the Dark</t>
  </si>
  <si>
    <t>Top Gunners</t>
  </si>
  <si>
    <t>Finger Lakes Felons</t>
  </si>
  <si>
    <t>MONNEM STRIKERS</t>
  </si>
  <si>
    <t>Marc</t>
  </si>
  <si>
    <t>Marc Total</t>
  </si>
  <si>
    <t>Red Stockings</t>
  </si>
  <si>
    <t>Andy</t>
  </si>
  <si>
    <t>Andy Total</t>
  </si>
  <si>
    <t>Available Team</t>
  </si>
  <si>
    <t>Finger Lakes Whiskey Runn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</si>
</sst>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0"/>
      <color rgb="FFFF0000"/>
      <name val="Verdana"/>
      <family val="2"/>
    </font>
    <font>
      <b/>
      <sz val="12"/>
      <color rgb="FFC00000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F5CB23-6B46-1649-8568-069D6A4D3120}">
  <sheetPr>
    <pageSetUpPr fitToPage="1"/>
  </sheetPr>
  <dimension ref="A1:M266"/>
  <sheetViews>
    <sheetView tabSelected="1" topLeftCell="A190" zoomScale="123" zoomScaleNormal="120" workbookViewId="0">
      <selection activeCell="A206" sqref="A1:K206"/>
    </sheetView>
  </sheetViews>
  <sheetFormatPr baseColWidth="10" defaultRowHeight="13" x14ac:dyDescent="0.15"/>
  <cols>
    <col min="1" max="1" width="9.5" style="3" customWidth="1"/>
    <col min="2" max="2" width="7.5" style="3" customWidth="1"/>
    <col min="3" max="3" width="26.83203125" customWidth="1"/>
    <col min="4" max="4" width="9.5" style="3" customWidth="1"/>
    <col min="5" max="5" width="6.83203125" style="3" customWidth="1"/>
    <col min="6" max="6" width="9.1640625" style="7" customWidth="1"/>
    <col min="7" max="7" width="14.1640625" style="3" customWidth="1"/>
    <col min="8" max="8" width="17" customWidth="1"/>
    <col min="9" max="9" width="7.1640625" style="3" customWidth="1"/>
    <col min="10" max="10" width="6.33203125" style="3" customWidth="1"/>
    <col min="11" max="11" width="7.33203125" style="3" customWidth="1"/>
  </cols>
  <sheetData>
    <row r="1" spans="1:11" x14ac:dyDescent="0.15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3</v>
      </c>
      <c r="J1" s="1" t="s">
        <v>4</v>
      </c>
      <c r="K1" s="1" t="s">
        <v>8</v>
      </c>
    </row>
    <row r="2" spans="1:11" x14ac:dyDescent="0.15">
      <c r="A2" s="3">
        <v>2010</v>
      </c>
      <c r="B2" s="3">
        <v>1</v>
      </c>
      <c r="C2" t="s">
        <v>9</v>
      </c>
      <c r="D2" s="3">
        <v>73</v>
      </c>
      <c r="E2" s="3">
        <v>89</v>
      </c>
      <c r="F2" s="4">
        <f t="shared" ref="F2:F17" si="0">(D2)/(D2+E2)</f>
        <v>0.45061728395061729</v>
      </c>
      <c r="G2" s="3" t="s">
        <v>10</v>
      </c>
      <c r="H2" s="2"/>
      <c r="K2" s="4"/>
    </row>
    <row r="3" spans="1:11" x14ac:dyDescent="0.15">
      <c r="A3" s="3">
        <v>2011</v>
      </c>
      <c r="B3" s="3">
        <v>1</v>
      </c>
      <c r="C3" t="s">
        <v>9</v>
      </c>
      <c r="D3" s="3">
        <v>100</v>
      </c>
      <c r="E3" s="3">
        <v>62</v>
      </c>
      <c r="F3" s="4">
        <f t="shared" si="0"/>
        <v>0.61728395061728392</v>
      </c>
      <c r="G3" s="3" t="s">
        <v>10</v>
      </c>
    </row>
    <row r="4" spans="1:11" x14ac:dyDescent="0.15">
      <c r="A4" s="3">
        <v>2012</v>
      </c>
      <c r="B4" s="3">
        <v>1</v>
      </c>
      <c r="C4" t="s">
        <v>9</v>
      </c>
      <c r="D4" s="3">
        <v>82</v>
      </c>
      <c r="E4" s="3">
        <v>80</v>
      </c>
      <c r="F4" s="4">
        <f t="shared" si="0"/>
        <v>0.50617283950617287</v>
      </c>
      <c r="G4" s="3" t="s">
        <v>10</v>
      </c>
      <c r="K4" s="4"/>
    </row>
    <row r="5" spans="1:11" x14ac:dyDescent="0.15">
      <c r="A5" s="3">
        <v>2013</v>
      </c>
      <c r="B5" s="3">
        <v>1</v>
      </c>
      <c r="C5" t="s">
        <v>11</v>
      </c>
      <c r="D5" s="3">
        <v>93</v>
      </c>
      <c r="E5" s="3">
        <v>69</v>
      </c>
      <c r="F5" s="4">
        <f t="shared" si="0"/>
        <v>0.57407407407407407</v>
      </c>
      <c r="G5" s="3" t="s">
        <v>10</v>
      </c>
      <c r="K5" s="4"/>
    </row>
    <row r="6" spans="1:11" x14ac:dyDescent="0.15">
      <c r="A6" s="3">
        <v>2014</v>
      </c>
      <c r="B6" s="3">
        <v>1</v>
      </c>
      <c r="C6" t="s">
        <v>11</v>
      </c>
      <c r="D6" s="3">
        <v>80</v>
      </c>
      <c r="E6" s="3">
        <v>82</v>
      </c>
      <c r="F6" s="4">
        <f t="shared" si="0"/>
        <v>0.49382716049382713</v>
      </c>
      <c r="G6" s="3" t="s">
        <v>10</v>
      </c>
      <c r="K6" s="4"/>
    </row>
    <row r="7" spans="1:11" x14ac:dyDescent="0.15">
      <c r="A7" s="3">
        <v>2015</v>
      </c>
      <c r="B7" s="3">
        <v>1</v>
      </c>
      <c r="C7" t="s">
        <v>9</v>
      </c>
      <c r="D7" s="3">
        <v>62</v>
      </c>
      <c r="E7" s="3">
        <v>100</v>
      </c>
      <c r="F7" s="4">
        <f t="shared" si="0"/>
        <v>0.38271604938271603</v>
      </c>
      <c r="G7" s="3" t="s">
        <v>10</v>
      </c>
      <c r="K7" s="4"/>
    </row>
    <row r="8" spans="1:11" x14ac:dyDescent="0.15">
      <c r="A8" s="3">
        <v>2016</v>
      </c>
      <c r="B8" s="3">
        <v>1</v>
      </c>
      <c r="C8" t="s">
        <v>9</v>
      </c>
      <c r="D8" s="3">
        <v>93</v>
      </c>
      <c r="E8" s="3">
        <v>69</v>
      </c>
      <c r="F8" s="4">
        <f t="shared" si="0"/>
        <v>0.57407407407407407</v>
      </c>
      <c r="G8" s="3" t="s">
        <v>10</v>
      </c>
      <c r="H8" s="3"/>
      <c r="K8" s="4"/>
    </row>
    <row r="9" spans="1:11" x14ac:dyDescent="0.15">
      <c r="A9" s="3">
        <v>2017</v>
      </c>
      <c r="B9" s="3">
        <v>1</v>
      </c>
      <c r="C9" t="s">
        <v>9</v>
      </c>
      <c r="D9" s="3">
        <v>72</v>
      </c>
      <c r="E9" s="3">
        <v>90</v>
      </c>
      <c r="F9" s="4">
        <f t="shared" si="0"/>
        <v>0.44444444444444442</v>
      </c>
      <c r="G9" s="3" t="s">
        <v>10</v>
      </c>
      <c r="K9" s="4"/>
    </row>
    <row r="10" spans="1:11" x14ac:dyDescent="0.15">
      <c r="A10" s="3">
        <v>2018</v>
      </c>
      <c r="B10" s="3">
        <v>1</v>
      </c>
      <c r="C10" s="5" t="s">
        <v>9</v>
      </c>
      <c r="D10" s="3">
        <v>94</v>
      </c>
      <c r="E10" s="3">
        <v>68</v>
      </c>
      <c r="F10" s="4">
        <f t="shared" si="0"/>
        <v>0.58024691358024694</v>
      </c>
      <c r="G10" s="6" t="s">
        <v>10</v>
      </c>
      <c r="H10" t="s">
        <v>96</v>
      </c>
      <c r="I10" s="3">
        <f>SUM(D2:D10)</f>
        <v>749</v>
      </c>
      <c r="J10" s="3">
        <f>SUM(E2:E10)</f>
        <v>709</v>
      </c>
      <c r="K10" s="4">
        <f>I10/(I10+J10)</f>
        <v>0.51371742112482854</v>
      </c>
    </row>
    <row r="11" spans="1:11" x14ac:dyDescent="0.15">
      <c r="A11" s="3">
        <v>2019</v>
      </c>
      <c r="B11" s="3">
        <v>1</v>
      </c>
      <c r="C11" t="s">
        <v>95</v>
      </c>
      <c r="D11" s="3">
        <v>66</v>
      </c>
      <c r="E11" s="3">
        <v>96</v>
      </c>
      <c r="F11" s="4">
        <f t="shared" si="0"/>
        <v>0.40740740740740738</v>
      </c>
      <c r="G11" s="6" t="s">
        <v>158</v>
      </c>
    </row>
    <row r="12" spans="1:11" x14ac:dyDescent="0.15">
      <c r="A12" s="3">
        <v>2020</v>
      </c>
      <c r="B12" s="3">
        <v>1</v>
      </c>
      <c r="C12" t="s">
        <v>95</v>
      </c>
      <c r="D12" s="3">
        <v>61</v>
      </c>
      <c r="E12" s="3">
        <v>59</v>
      </c>
      <c r="F12" s="4">
        <f t="shared" si="0"/>
        <v>0.5083333333333333</v>
      </c>
      <c r="G12" s="6" t="s">
        <v>158</v>
      </c>
    </row>
    <row r="13" spans="1:11" x14ac:dyDescent="0.15">
      <c r="A13" s="3">
        <v>2021</v>
      </c>
      <c r="B13" s="3">
        <v>1</v>
      </c>
      <c r="C13" s="5" t="s">
        <v>71</v>
      </c>
      <c r="D13" s="3">
        <v>69</v>
      </c>
      <c r="E13" s="3">
        <v>93</v>
      </c>
      <c r="F13" s="4">
        <f t="shared" si="0"/>
        <v>0.42592592592592593</v>
      </c>
      <c r="G13" s="6" t="s">
        <v>158</v>
      </c>
    </row>
    <row r="14" spans="1:11" x14ac:dyDescent="0.15">
      <c r="A14" s="3">
        <v>2022</v>
      </c>
      <c r="B14" s="3">
        <v>1</v>
      </c>
      <c r="C14" t="s">
        <v>136</v>
      </c>
      <c r="D14" s="3">
        <v>73</v>
      </c>
      <c r="E14" s="3">
        <v>89</v>
      </c>
      <c r="F14" s="4">
        <f t="shared" si="0"/>
        <v>0.45061728395061729</v>
      </c>
      <c r="G14" s="6" t="s">
        <v>158</v>
      </c>
    </row>
    <row r="15" spans="1:11" x14ac:dyDescent="0.15">
      <c r="A15" s="3">
        <v>2023</v>
      </c>
      <c r="B15" s="3">
        <v>1</v>
      </c>
      <c r="C15" t="s">
        <v>163</v>
      </c>
      <c r="D15" s="3">
        <v>85</v>
      </c>
      <c r="E15" s="3">
        <v>77</v>
      </c>
      <c r="F15" s="4">
        <f t="shared" ref="F15:F16" si="1">(D15)/(D15+E15)</f>
        <v>0.52469135802469136</v>
      </c>
      <c r="G15" s="6" t="s">
        <v>158</v>
      </c>
      <c r="H15" t="s">
        <v>159</v>
      </c>
      <c r="I15" s="3">
        <f>SUM(D11:D15)</f>
        <v>354</v>
      </c>
      <c r="J15" s="3">
        <f>SUM(E11:E15)</f>
        <v>414</v>
      </c>
      <c r="K15" s="4">
        <f>I15/(I15+J15)</f>
        <v>0.4609375</v>
      </c>
    </row>
    <row r="16" spans="1:11" x14ac:dyDescent="0.15">
      <c r="A16" s="3">
        <v>2024</v>
      </c>
      <c r="B16" s="3">
        <v>1</v>
      </c>
      <c r="C16" t="s">
        <v>167</v>
      </c>
      <c r="D16" s="3">
        <v>80</v>
      </c>
      <c r="E16" s="3">
        <v>82</v>
      </c>
      <c r="F16" s="4">
        <f t="shared" si="1"/>
        <v>0.49382716049382713</v>
      </c>
      <c r="G16" s="6" t="s">
        <v>168</v>
      </c>
    </row>
    <row r="17" spans="1:11" x14ac:dyDescent="0.15">
      <c r="B17" s="16" t="s">
        <v>110</v>
      </c>
      <c r="C17" s="16"/>
      <c r="D17" s="3">
        <f>SUM(D2:D16)</f>
        <v>1183</v>
      </c>
      <c r="E17" s="3">
        <f>SUM(E2:E16)</f>
        <v>1205</v>
      </c>
      <c r="F17" s="4">
        <f t="shared" si="0"/>
        <v>0.49539363484087101</v>
      </c>
      <c r="H17" t="s">
        <v>169</v>
      </c>
      <c r="I17" s="3">
        <f>SUM(D16)</f>
        <v>80</v>
      </c>
      <c r="J17" s="3">
        <f>SUM(E16)</f>
        <v>82</v>
      </c>
      <c r="K17" s="4">
        <f>I17/(I17+J17)</f>
        <v>0.49382716049382713</v>
      </c>
    </row>
    <row r="18" spans="1:11" x14ac:dyDescent="0.15">
      <c r="B18" s="16"/>
      <c r="C18" s="16"/>
    </row>
    <row r="19" spans="1:11" x14ac:dyDescent="0.15">
      <c r="B19" s="2"/>
      <c r="D19" s="7"/>
    </row>
    <row r="22" spans="1:11" x14ac:dyDescent="0.15">
      <c r="A22" s="1" t="s">
        <v>0</v>
      </c>
      <c r="B22" s="1" t="s">
        <v>1</v>
      </c>
      <c r="C22" s="2" t="s">
        <v>2</v>
      </c>
      <c r="D22" s="1" t="s">
        <v>3</v>
      </c>
      <c r="E22" s="1" t="s">
        <v>4</v>
      </c>
      <c r="F22" s="1" t="s">
        <v>5</v>
      </c>
      <c r="G22" s="1" t="s">
        <v>6</v>
      </c>
      <c r="H22" s="2" t="s">
        <v>7</v>
      </c>
      <c r="I22" s="1" t="s">
        <v>3</v>
      </c>
      <c r="J22" s="1" t="s">
        <v>4</v>
      </c>
      <c r="K22" s="1" t="s">
        <v>8</v>
      </c>
    </row>
    <row r="23" spans="1:11" x14ac:dyDescent="0.15">
      <c r="A23" s="3">
        <v>2010</v>
      </c>
      <c r="B23" s="3">
        <v>2</v>
      </c>
      <c r="C23" t="s">
        <v>14</v>
      </c>
      <c r="D23" s="3">
        <v>71</v>
      </c>
      <c r="E23" s="3">
        <v>91</v>
      </c>
      <c r="F23" s="4">
        <f t="shared" ref="F23:F38" si="2">D23/(D23+E23)</f>
        <v>0.43827160493827161</v>
      </c>
      <c r="G23" s="3" t="s">
        <v>15</v>
      </c>
      <c r="H23" s="2"/>
      <c r="I23" s="1"/>
      <c r="J23" s="1"/>
      <c r="K23" s="1"/>
    </row>
    <row r="24" spans="1:11" x14ac:dyDescent="0.15">
      <c r="A24" s="3">
        <v>2011</v>
      </c>
      <c r="B24" s="3">
        <v>2</v>
      </c>
      <c r="C24" t="s">
        <v>16</v>
      </c>
      <c r="D24" s="3">
        <v>69</v>
      </c>
      <c r="E24" s="3">
        <v>93</v>
      </c>
      <c r="F24" s="4">
        <f t="shared" si="2"/>
        <v>0.42592592592592593</v>
      </c>
      <c r="G24" s="3" t="s">
        <v>15</v>
      </c>
    </row>
    <row r="25" spans="1:11" x14ac:dyDescent="0.15">
      <c r="A25" s="3">
        <v>2012</v>
      </c>
      <c r="B25" s="3">
        <v>2</v>
      </c>
      <c r="C25" t="s">
        <v>17</v>
      </c>
      <c r="D25" s="3">
        <v>68</v>
      </c>
      <c r="E25" s="3">
        <v>94</v>
      </c>
      <c r="F25" s="4">
        <f t="shared" si="2"/>
        <v>0.41975308641975306</v>
      </c>
      <c r="G25" s="3" t="s">
        <v>15</v>
      </c>
      <c r="H25" s="3" t="s">
        <v>130</v>
      </c>
      <c r="I25" s="3">
        <f>SUM(D23:D25)</f>
        <v>208</v>
      </c>
      <c r="J25" s="3">
        <f>SUM(E23:E25)</f>
        <v>278</v>
      </c>
      <c r="K25" s="4">
        <f>I25/(I25+J25)</f>
        <v>0.4279835390946502</v>
      </c>
    </row>
    <row r="26" spans="1:11" x14ac:dyDescent="0.15">
      <c r="A26" s="3">
        <v>2013</v>
      </c>
      <c r="B26" s="3">
        <v>2</v>
      </c>
      <c r="C26" t="s">
        <v>18</v>
      </c>
      <c r="D26" s="3">
        <v>76</v>
      </c>
      <c r="E26" s="3">
        <v>86</v>
      </c>
      <c r="F26" s="4">
        <f t="shared" si="2"/>
        <v>0.46913580246913578</v>
      </c>
      <c r="G26" s="3" t="s">
        <v>19</v>
      </c>
    </row>
    <row r="27" spans="1:11" x14ac:dyDescent="0.15">
      <c r="A27" s="3">
        <v>2014</v>
      </c>
      <c r="B27" s="3">
        <v>2</v>
      </c>
      <c r="C27" t="s">
        <v>20</v>
      </c>
      <c r="D27" s="3">
        <v>91</v>
      </c>
      <c r="E27" s="3">
        <v>71</v>
      </c>
      <c r="F27" s="4">
        <f t="shared" si="2"/>
        <v>0.56172839506172845</v>
      </c>
      <c r="G27" s="3" t="s">
        <v>19</v>
      </c>
    </row>
    <row r="28" spans="1:11" x14ac:dyDescent="0.15">
      <c r="A28" s="3">
        <v>2015</v>
      </c>
      <c r="B28" s="3">
        <v>2</v>
      </c>
      <c r="C28" t="s">
        <v>20</v>
      </c>
      <c r="D28" s="3">
        <v>87</v>
      </c>
      <c r="E28" s="3">
        <v>75</v>
      </c>
      <c r="F28" s="4">
        <f t="shared" si="2"/>
        <v>0.53703703703703709</v>
      </c>
      <c r="G28" s="3" t="s">
        <v>19</v>
      </c>
    </row>
    <row r="29" spans="1:11" x14ac:dyDescent="0.15">
      <c r="A29" s="3">
        <v>2016</v>
      </c>
      <c r="B29" s="3">
        <v>2</v>
      </c>
      <c r="C29" t="s">
        <v>20</v>
      </c>
      <c r="D29" s="3">
        <v>83</v>
      </c>
      <c r="E29" s="3">
        <v>79</v>
      </c>
      <c r="F29" s="4">
        <f t="shared" si="2"/>
        <v>0.51234567901234573</v>
      </c>
      <c r="G29" s="3" t="s">
        <v>19</v>
      </c>
    </row>
    <row r="30" spans="1:11" x14ac:dyDescent="0.15">
      <c r="A30" s="3">
        <v>2017</v>
      </c>
      <c r="B30" s="3">
        <v>2</v>
      </c>
      <c r="C30" t="s">
        <v>20</v>
      </c>
      <c r="D30" s="3">
        <v>94</v>
      </c>
      <c r="E30" s="3">
        <v>68</v>
      </c>
      <c r="F30" s="4">
        <f t="shared" si="2"/>
        <v>0.58024691358024694</v>
      </c>
      <c r="G30" s="3" t="s">
        <v>19</v>
      </c>
      <c r="K30" s="4"/>
    </row>
    <row r="31" spans="1:11" x14ac:dyDescent="0.15">
      <c r="A31" s="8">
        <v>2018</v>
      </c>
      <c r="B31" s="3">
        <v>2</v>
      </c>
      <c r="C31" t="s">
        <v>20</v>
      </c>
      <c r="D31" s="3">
        <v>91</v>
      </c>
      <c r="E31" s="3">
        <v>71</v>
      </c>
      <c r="F31" s="4">
        <f t="shared" si="2"/>
        <v>0.56172839506172845</v>
      </c>
      <c r="G31" s="6" t="s">
        <v>19</v>
      </c>
    </row>
    <row r="32" spans="1:11" x14ac:dyDescent="0.15">
      <c r="A32" s="3">
        <v>2019</v>
      </c>
      <c r="B32" s="3">
        <v>2</v>
      </c>
      <c r="C32" t="s">
        <v>20</v>
      </c>
      <c r="D32" s="3">
        <v>95</v>
      </c>
      <c r="E32" s="3">
        <v>67</v>
      </c>
      <c r="F32" s="4">
        <f t="shared" si="2"/>
        <v>0.5864197530864198</v>
      </c>
      <c r="G32" s="6" t="s">
        <v>19</v>
      </c>
    </row>
    <row r="33" spans="1:11" x14ac:dyDescent="0.15">
      <c r="A33" s="3">
        <v>2020</v>
      </c>
      <c r="B33" s="3">
        <v>2</v>
      </c>
      <c r="C33" t="s">
        <v>20</v>
      </c>
      <c r="D33" s="3">
        <v>63</v>
      </c>
      <c r="E33" s="3">
        <v>57</v>
      </c>
      <c r="F33" s="4">
        <f t="shared" si="2"/>
        <v>0.52500000000000002</v>
      </c>
      <c r="G33" s="6" t="s">
        <v>19</v>
      </c>
    </row>
    <row r="34" spans="1:11" x14ac:dyDescent="0.15">
      <c r="A34" s="8">
        <v>2021</v>
      </c>
      <c r="B34" s="3">
        <v>2</v>
      </c>
      <c r="C34" t="s">
        <v>20</v>
      </c>
      <c r="D34" s="3">
        <v>92</v>
      </c>
      <c r="E34" s="3">
        <v>70</v>
      </c>
      <c r="F34" s="4">
        <f t="shared" si="2"/>
        <v>0.5679012345679012</v>
      </c>
      <c r="G34" s="6" t="s">
        <v>19</v>
      </c>
    </row>
    <row r="35" spans="1:11" x14ac:dyDescent="0.15">
      <c r="A35" s="3">
        <v>2022</v>
      </c>
      <c r="B35" s="3">
        <v>2</v>
      </c>
      <c r="C35" t="s">
        <v>20</v>
      </c>
      <c r="D35" s="3">
        <v>103</v>
      </c>
      <c r="E35" s="3">
        <v>59</v>
      </c>
      <c r="F35" s="4">
        <f t="shared" si="2"/>
        <v>0.63580246913580252</v>
      </c>
      <c r="G35" s="6" t="s">
        <v>19</v>
      </c>
    </row>
    <row r="36" spans="1:11" x14ac:dyDescent="0.15">
      <c r="A36" s="3">
        <v>2023</v>
      </c>
      <c r="B36" s="3">
        <v>2</v>
      </c>
      <c r="C36" t="s">
        <v>20</v>
      </c>
      <c r="D36" s="3">
        <v>91</v>
      </c>
      <c r="E36" s="3">
        <v>71</v>
      </c>
      <c r="F36" s="4">
        <f t="shared" ref="F36:F37" si="3">D36/(D36+E36)</f>
        <v>0.56172839506172845</v>
      </c>
      <c r="G36" s="6" t="s">
        <v>19</v>
      </c>
    </row>
    <row r="37" spans="1:11" x14ac:dyDescent="0.15">
      <c r="A37" s="19">
        <v>2024</v>
      </c>
      <c r="B37" s="3">
        <v>2</v>
      </c>
      <c r="C37" t="s">
        <v>20</v>
      </c>
      <c r="D37" s="3">
        <v>90</v>
      </c>
      <c r="E37" s="3">
        <v>72</v>
      </c>
      <c r="F37" s="4">
        <f t="shared" si="3"/>
        <v>0.55555555555555558</v>
      </c>
      <c r="G37" s="6" t="s">
        <v>19</v>
      </c>
    </row>
    <row r="38" spans="1:11" x14ac:dyDescent="0.15">
      <c r="B38" s="16" t="s">
        <v>110</v>
      </c>
      <c r="C38" s="16"/>
      <c r="D38" s="3">
        <f>SUM(D23:D37)</f>
        <v>1264</v>
      </c>
      <c r="E38" s="3">
        <f>SUM(E23:E37)</f>
        <v>1124</v>
      </c>
      <c r="F38" s="4">
        <f t="shared" si="2"/>
        <v>0.52931323283082077</v>
      </c>
      <c r="G38" s="3" t="s">
        <v>19</v>
      </c>
      <c r="H38" t="s">
        <v>129</v>
      </c>
      <c r="I38" s="3">
        <f>SUM(D26:D37)</f>
        <v>1056</v>
      </c>
      <c r="J38" s="3">
        <f>SUM(E26:E37)</f>
        <v>846</v>
      </c>
      <c r="K38" s="4">
        <f>I38/(I38+J38)</f>
        <v>0.55520504731861198</v>
      </c>
    </row>
    <row r="39" spans="1:11" x14ac:dyDescent="0.15">
      <c r="B39" s="16"/>
      <c r="C39" s="16"/>
      <c r="D39" s="7"/>
    </row>
    <row r="40" spans="1:11" x14ac:dyDescent="0.15">
      <c r="B40" s="2"/>
      <c r="D40" s="9"/>
    </row>
    <row r="41" spans="1:11" x14ac:dyDescent="0.15">
      <c r="B41" s="2"/>
    </row>
    <row r="43" spans="1:11" x14ac:dyDescent="0.15">
      <c r="A43" s="1" t="s">
        <v>0</v>
      </c>
      <c r="B43" s="1" t="s">
        <v>1</v>
      </c>
      <c r="C43" s="2" t="s">
        <v>2</v>
      </c>
      <c r="D43" s="1" t="s">
        <v>3</v>
      </c>
      <c r="E43" s="1" t="s">
        <v>4</v>
      </c>
      <c r="F43" s="1" t="s">
        <v>5</v>
      </c>
      <c r="G43" s="1" t="s">
        <v>6</v>
      </c>
      <c r="H43" s="2" t="s">
        <v>7</v>
      </c>
      <c r="I43" s="1" t="s">
        <v>3</v>
      </c>
      <c r="J43" s="1" t="s">
        <v>4</v>
      </c>
      <c r="K43" s="1" t="s">
        <v>8</v>
      </c>
    </row>
    <row r="44" spans="1:11" x14ac:dyDescent="0.15">
      <c r="A44" s="3">
        <v>2010</v>
      </c>
      <c r="B44" s="3">
        <v>3</v>
      </c>
      <c r="C44" t="s">
        <v>22</v>
      </c>
      <c r="D44" s="3">
        <v>71</v>
      </c>
      <c r="E44" s="3">
        <v>91</v>
      </c>
      <c r="F44" s="4">
        <f t="shared" ref="F44:F56" si="4">D44/(D44+E44)</f>
        <v>0.43827160493827161</v>
      </c>
      <c r="G44" s="3" t="s">
        <v>23</v>
      </c>
      <c r="H44" s="2"/>
      <c r="I44" s="1"/>
      <c r="J44" s="1"/>
      <c r="K44" s="1"/>
    </row>
    <row r="45" spans="1:11" x14ac:dyDescent="0.15">
      <c r="A45" s="3">
        <v>2011</v>
      </c>
      <c r="B45" s="3">
        <v>3</v>
      </c>
      <c r="C45" t="s">
        <v>22</v>
      </c>
      <c r="D45" s="3">
        <v>76</v>
      </c>
      <c r="E45" s="3">
        <v>86</v>
      </c>
      <c r="F45" s="4">
        <f t="shared" si="4"/>
        <v>0.46913580246913578</v>
      </c>
      <c r="G45" s="3" t="s">
        <v>23</v>
      </c>
      <c r="K45" s="4"/>
    </row>
    <row r="46" spans="1:11" x14ac:dyDescent="0.15">
      <c r="A46" s="3">
        <v>2012</v>
      </c>
      <c r="B46" s="3">
        <v>3</v>
      </c>
      <c r="C46" t="s">
        <v>22</v>
      </c>
      <c r="D46" s="3">
        <v>77</v>
      </c>
      <c r="E46" s="3">
        <v>85</v>
      </c>
      <c r="F46" s="4">
        <f t="shared" si="4"/>
        <v>0.47530864197530864</v>
      </c>
      <c r="G46" s="3" t="s">
        <v>23</v>
      </c>
      <c r="H46" t="s">
        <v>128</v>
      </c>
      <c r="I46" s="3">
        <f>SUM(D44:D46)</f>
        <v>224</v>
      </c>
      <c r="J46" s="3">
        <f>SUM(E44:E46)</f>
        <v>262</v>
      </c>
      <c r="K46" s="4">
        <f>I46/(I46+J46)</f>
        <v>0.46090534979423869</v>
      </c>
    </row>
    <row r="47" spans="1:11" x14ac:dyDescent="0.15">
      <c r="A47" s="3">
        <v>2013</v>
      </c>
      <c r="B47" s="3">
        <v>3</v>
      </c>
      <c r="C47" t="s">
        <v>24</v>
      </c>
      <c r="D47" s="3">
        <v>70</v>
      </c>
      <c r="E47" s="3">
        <v>92</v>
      </c>
      <c r="F47" s="4">
        <f t="shared" si="4"/>
        <v>0.43209876543209874</v>
      </c>
      <c r="G47" s="3" t="s">
        <v>147</v>
      </c>
      <c r="H47" t="s">
        <v>148</v>
      </c>
      <c r="I47" s="3">
        <f>D47</f>
        <v>70</v>
      </c>
      <c r="J47" s="3">
        <f>E47</f>
        <v>92</v>
      </c>
      <c r="K47" s="4">
        <f>I47/(I47+J47)</f>
        <v>0.43209876543209874</v>
      </c>
    </row>
    <row r="48" spans="1:11" x14ac:dyDescent="0.15">
      <c r="A48" s="3">
        <v>2014</v>
      </c>
      <c r="B48" s="3">
        <v>3</v>
      </c>
      <c r="C48" t="s">
        <v>25</v>
      </c>
      <c r="D48" s="3">
        <v>90</v>
      </c>
      <c r="E48" s="3">
        <v>72</v>
      </c>
      <c r="F48" s="4">
        <f t="shared" si="4"/>
        <v>0.55555555555555558</v>
      </c>
      <c r="G48" s="3" t="s">
        <v>26</v>
      </c>
    </row>
    <row r="49" spans="1:11" x14ac:dyDescent="0.15">
      <c r="A49" s="3">
        <v>2015</v>
      </c>
      <c r="B49" s="3">
        <v>3</v>
      </c>
      <c r="C49" t="s">
        <v>27</v>
      </c>
      <c r="D49" s="3">
        <v>71</v>
      </c>
      <c r="E49" s="3">
        <v>91</v>
      </c>
      <c r="F49" s="4">
        <f t="shared" si="4"/>
        <v>0.43827160493827161</v>
      </c>
      <c r="G49" s="3" t="s">
        <v>26</v>
      </c>
      <c r="H49" t="s">
        <v>127</v>
      </c>
      <c r="I49" s="3">
        <f>SUM(D48:D49)</f>
        <v>161</v>
      </c>
      <c r="J49" s="3">
        <f>SUM(E48:E49)</f>
        <v>163</v>
      </c>
      <c r="K49" s="4">
        <f>I49/(I49+J49)</f>
        <v>0.49691358024691357</v>
      </c>
    </row>
    <row r="50" spans="1:11" x14ac:dyDescent="0.15">
      <c r="A50" s="3">
        <v>2016</v>
      </c>
      <c r="B50" s="3">
        <v>3</v>
      </c>
      <c r="C50" t="s">
        <v>28</v>
      </c>
      <c r="D50" s="3">
        <v>80</v>
      </c>
      <c r="E50" s="3">
        <v>82</v>
      </c>
      <c r="F50" s="4">
        <f t="shared" si="4"/>
        <v>0.49382716049382713</v>
      </c>
      <c r="G50" s="3" t="s">
        <v>29</v>
      </c>
    </row>
    <row r="51" spans="1:11" x14ac:dyDescent="0.15">
      <c r="A51" s="3">
        <v>2017</v>
      </c>
      <c r="B51" s="3">
        <v>3</v>
      </c>
      <c r="C51" t="s">
        <v>30</v>
      </c>
      <c r="D51" s="3">
        <v>81</v>
      </c>
      <c r="E51" s="3">
        <v>81</v>
      </c>
      <c r="F51" s="4">
        <f t="shared" si="4"/>
        <v>0.5</v>
      </c>
      <c r="G51" s="3" t="s">
        <v>29</v>
      </c>
      <c r="K51" s="4"/>
    </row>
    <row r="52" spans="1:11" x14ac:dyDescent="0.15">
      <c r="A52" s="3">
        <v>2018</v>
      </c>
      <c r="B52" s="3">
        <v>3</v>
      </c>
      <c r="C52" s="5" t="s">
        <v>30</v>
      </c>
      <c r="D52" s="3">
        <v>93</v>
      </c>
      <c r="E52" s="3">
        <v>69</v>
      </c>
      <c r="F52" s="4">
        <f t="shared" si="4"/>
        <v>0.57407407407407407</v>
      </c>
      <c r="G52" s="6" t="s">
        <v>29</v>
      </c>
      <c r="H52" t="s">
        <v>126</v>
      </c>
      <c r="I52" s="3">
        <f>SUM(D50:D52)</f>
        <v>254</v>
      </c>
      <c r="J52" s="3">
        <f>SUM(E50:E52)</f>
        <v>232</v>
      </c>
      <c r="K52" s="4">
        <f>I52/(I52+J52)</f>
        <v>0.52263374485596703</v>
      </c>
    </row>
    <row r="53" spans="1:11" x14ac:dyDescent="0.15">
      <c r="A53" s="3">
        <v>2019</v>
      </c>
      <c r="B53" s="3">
        <v>3</v>
      </c>
      <c r="C53" t="s">
        <v>97</v>
      </c>
      <c r="D53" s="3">
        <v>76</v>
      </c>
      <c r="E53" s="3">
        <v>86</v>
      </c>
      <c r="F53" s="4">
        <f t="shared" si="4"/>
        <v>0.46913580246913578</v>
      </c>
      <c r="G53" s="6" t="s">
        <v>104</v>
      </c>
      <c r="H53" t="s">
        <v>125</v>
      </c>
      <c r="I53" s="3">
        <v>76</v>
      </c>
      <c r="J53" s="3">
        <v>86</v>
      </c>
      <c r="K53" s="4">
        <f>I53/(I53+J53)</f>
        <v>0.46913580246913578</v>
      </c>
    </row>
    <row r="54" spans="1:11" x14ac:dyDescent="0.15">
      <c r="A54" s="3">
        <v>2020</v>
      </c>
      <c r="B54" s="3">
        <v>3</v>
      </c>
      <c r="C54" t="s">
        <v>98</v>
      </c>
      <c r="D54" s="3">
        <v>52</v>
      </c>
      <c r="E54" s="3">
        <v>68</v>
      </c>
      <c r="F54" s="4">
        <f t="shared" si="4"/>
        <v>0.43333333333333335</v>
      </c>
      <c r="G54" s="6" t="s">
        <v>105</v>
      </c>
    </row>
    <row r="55" spans="1:11" x14ac:dyDescent="0.15">
      <c r="A55" s="3">
        <v>2021</v>
      </c>
      <c r="B55" s="3">
        <v>3</v>
      </c>
      <c r="C55" s="5" t="s">
        <v>132</v>
      </c>
      <c r="D55" s="3">
        <v>81</v>
      </c>
      <c r="E55" s="3">
        <v>81</v>
      </c>
      <c r="F55" s="4">
        <f t="shared" si="4"/>
        <v>0.5</v>
      </c>
      <c r="G55" s="6" t="s">
        <v>105</v>
      </c>
    </row>
    <row r="56" spans="1:11" x14ac:dyDescent="0.15">
      <c r="A56" s="3">
        <v>2022</v>
      </c>
      <c r="B56" s="3">
        <v>3</v>
      </c>
      <c r="C56" t="s">
        <v>137</v>
      </c>
      <c r="D56" s="3">
        <v>71</v>
      </c>
      <c r="E56" s="3">
        <v>91</v>
      </c>
      <c r="F56" s="4">
        <f t="shared" si="4"/>
        <v>0.43827160493827161</v>
      </c>
      <c r="G56" s="6" t="s">
        <v>105</v>
      </c>
    </row>
    <row r="57" spans="1:11" x14ac:dyDescent="0.15">
      <c r="A57" s="3">
        <v>2023</v>
      </c>
      <c r="B57" s="3">
        <v>3</v>
      </c>
      <c r="C57" t="s">
        <v>164</v>
      </c>
      <c r="D57" s="3">
        <v>77</v>
      </c>
      <c r="E57" s="3">
        <v>85</v>
      </c>
      <c r="F57" s="4">
        <f t="shared" ref="F57:F58" si="5">D57/(D57+E57)</f>
        <v>0.47530864197530864</v>
      </c>
      <c r="G57" s="6" t="s">
        <v>105</v>
      </c>
      <c r="H57" t="s">
        <v>124</v>
      </c>
      <c r="I57" s="3">
        <f>SUM(D54:D57)</f>
        <v>281</v>
      </c>
      <c r="J57" s="3">
        <f>SUM(E54:E57)</f>
        <v>325</v>
      </c>
      <c r="K57" s="4">
        <f>I57/(I57+J57)</f>
        <v>0.4636963696369637</v>
      </c>
    </row>
    <row r="58" spans="1:11" x14ac:dyDescent="0.15">
      <c r="A58" s="3">
        <v>2024</v>
      </c>
      <c r="B58" s="3">
        <v>3</v>
      </c>
      <c r="C58" t="s">
        <v>170</v>
      </c>
      <c r="D58" s="3">
        <v>63</v>
      </c>
      <c r="E58" s="3">
        <v>99</v>
      </c>
      <c r="F58" s="4">
        <f t="shared" si="5"/>
        <v>0.3888888888888889</v>
      </c>
      <c r="G58" s="6" t="s">
        <v>171</v>
      </c>
    </row>
    <row r="59" spans="1:11" x14ac:dyDescent="0.15">
      <c r="B59" s="16" t="s">
        <v>110</v>
      </c>
      <c r="C59" s="16"/>
      <c r="D59" s="3">
        <f>SUM(D44:D57)</f>
        <v>1066</v>
      </c>
      <c r="E59" s="3">
        <f>SUM(E44:E57)</f>
        <v>1160</v>
      </c>
      <c r="F59" s="4">
        <f>D59/(D59+E59)</f>
        <v>0.47888589398023362</v>
      </c>
      <c r="H59" t="s">
        <v>172</v>
      </c>
      <c r="I59" s="3">
        <f>SUM(D58)</f>
        <v>63</v>
      </c>
      <c r="J59" s="3">
        <f>SUM(E58)</f>
        <v>99</v>
      </c>
      <c r="K59" s="4">
        <f>I59/(I59+J59)</f>
        <v>0.3888888888888889</v>
      </c>
    </row>
    <row r="60" spans="1:11" x14ac:dyDescent="0.15">
      <c r="B60" s="16"/>
      <c r="C60" s="16"/>
      <c r="D60" s="7"/>
    </row>
    <row r="61" spans="1:11" x14ac:dyDescent="0.15">
      <c r="B61" s="2"/>
    </row>
    <row r="62" spans="1:11" x14ac:dyDescent="0.15">
      <c r="B62" s="2"/>
    </row>
    <row r="64" spans="1:11" x14ac:dyDescent="0.15">
      <c r="A64" s="1" t="s">
        <v>0</v>
      </c>
      <c r="B64" s="1" t="s">
        <v>1</v>
      </c>
      <c r="C64" s="2" t="s">
        <v>2</v>
      </c>
      <c r="D64" s="1" t="s">
        <v>3</v>
      </c>
      <c r="E64" s="1" t="s">
        <v>4</v>
      </c>
      <c r="F64" s="1" t="s">
        <v>5</v>
      </c>
      <c r="G64" s="1" t="s">
        <v>6</v>
      </c>
      <c r="H64" s="2" t="s">
        <v>7</v>
      </c>
      <c r="I64" s="1" t="s">
        <v>3</v>
      </c>
      <c r="J64" s="1" t="s">
        <v>4</v>
      </c>
      <c r="K64" s="1" t="s">
        <v>8</v>
      </c>
    </row>
    <row r="65" spans="1:11" x14ac:dyDescent="0.15">
      <c r="A65" s="3">
        <v>2010</v>
      </c>
      <c r="B65" s="3">
        <v>4</v>
      </c>
      <c r="C65" t="s">
        <v>31</v>
      </c>
      <c r="D65" s="3">
        <v>95</v>
      </c>
      <c r="E65" s="3">
        <v>67</v>
      </c>
      <c r="F65" s="4">
        <f t="shared" ref="F65:F80" si="6">D65/(D65+E65)</f>
        <v>0.5864197530864198</v>
      </c>
      <c r="G65" s="3" t="s">
        <v>32</v>
      </c>
      <c r="I65" s="1"/>
      <c r="J65" s="1"/>
      <c r="K65" s="1"/>
    </row>
    <row r="66" spans="1:11" x14ac:dyDescent="0.15">
      <c r="A66" s="3">
        <v>2011</v>
      </c>
      <c r="B66" s="3">
        <v>4</v>
      </c>
      <c r="C66" t="s">
        <v>31</v>
      </c>
      <c r="D66" s="3">
        <v>89</v>
      </c>
      <c r="E66" s="3">
        <v>73</v>
      </c>
      <c r="F66" s="4">
        <f t="shared" si="6"/>
        <v>0.54938271604938271</v>
      </c>
      <c r="G66" s="3" t="s">
        <v>32</v>
      </c>
      <c r="H66" s="3" t="s">
        <v>121</v>
      </c>
      <c r="I66" s="3">
        <f>SUM(D65:D66)</f>
        <v>184</v>
      </c>
      <c r="J66" s="3">
        <f>SUM(E65:E66)</f>
        <v>140</v>
      </c>
      <c r="K66" s="4">
        <f>I66/(I66+J66)</f>
        <v>0.5679012345679012</v>
      </c>
    </row>
    <row r="67" spans="1:11" x14ac:dyDescent="0.15">
      <c r="A67" s="3">
        <v>2012</v>
      </c>
      <c r="B67" s="3">
        <v>4</v>
      </c>
      <c r="C67" t="s">
        <v>33</v>
      </c>
      <c r="D67" s="3">
        <v>80</v>
      </c>
      <c r="E67" s="3">
        <v>82</v>
      </c>
      <c r="F67" s="4">
        <f t="shared" si="6"/>
        <v>0.49382716049382713</v>
      </c>
      <c r="G67" s="3" t="s">
        <v>155</v>
      </c>
      <c r="H67" s="3" t="s">
        <v>156</v>
      </c>
      <c r="I67" s="3">
        <f>SUM(D67)</f>
        <v>80</v>
      </c>
      <c r="J67" s="3">
        <f>SUM(E67)</f>
        <v>82</v>
      </c>
      <c r="K67" s="4">
        <f>I67/(I67+J67)</f>
        <v>0.49382716049382713</v>
      </c>
    </row>
    <row r="68" spans="1:11" x14ac:dyDescent="0.15">
      <c r="A68" s="3">
        <v>2013</v>
      </c>
      <c r="B68" s="3">
        <v>4</v>
      </c>
      <c r="C68" t="s">
        <v>34</v>
      </c>
      <c r="D68" s="3">
        <v>75</v>
      </c>
      <c r="E68" s="3">
        <v>87</v>
      </c>
      <c r="F68" s="4">
        <f t="shared" si="6"/>
        <v>0.46296296296296297</v>
      </c>
      <c r="G68" s="3" t="s">
        <v>151</v>
      </c>
      <c r="H68" s="3" t="s">
        <v>152</v>
      </c>
      <c r="I68" s="3">
        <f>SUM(D68)</f>
        <v>75</v>
      </c>
      <c r="J68" s="3">
        <f>SUM(E68)</f>
        <v>87</v>
      </c>
      <c r="K68" s="4">
        <f>I68/(I68+J68)</f>
        <v>0.46296296296296297</v>
      </c>
    </row>
    <row r="69" spans="1:11" x14ac:dyDescent="0.15">
      <c r="A69" s="3">
        <v>2014</v>
      </c>
      <c r="B69" s="3">
        <v>4</v>
      </c>
      <c r="C69" t="s">
        <v>35</v>
      </c>
      <c r="D69" s="3">
        <v>75</v>
      </c>
      <c r="E69" s="3">
        <v>87</v>
      </c>
      <c r="F69" s="4">
        <f t="shared" si="6"/>
        <v>0.46296296296296297</v>
      </c>
      <c r="G69" s="3" t="s">
        <v>153</v>
      </c>
    </row>
    <row r="70" spans="1:11" x14ac:dyDescent="0.15">
      <c r="A70" s="3">
        <v>2015</v>
      </c>
      <c r="B70" s="3">
        <v>4</v>
      </c>
      <c r="C70" t="s">
        <v>37</v>
      </c>
      <c r="D70" s="3">
        <v>69</v>
      </c>
      <c r="E70" s="3">
        <v>93</v>
      </c>
      <c r="F70" s="4">
        <f t="shared" si="6"/>
        <v>0.42592592592592593</v>
      </c>
      <c r="G70" s="3" t="s">
        <v>153</v>
      </c>
      <c r="H70" s="3" t="s">
        <v>154</v>
      </c>
      <c r="I70" s="3">
        <f>SUM(D69:D70)</f>
        <v>144</v>
      </c>
      <c r="J70" s="3">
        <f>SUM(E69:E70)</f>
        <v>180</v>
      </c>
      <c r="K70" s="4">
        <f>I70/(I70+J70)</f>
        <v>0.44444444444444442</v>
      </c>
    </row>
    <row r="71" spans="1:11" x14ac:dyDescent="0.15">
      <c r="A71" s="3">
        <v>2016</v>
      </c>
      <c r="B71" s="3">
        <v>4</v>
      </c>
      <c r="C71" t="s">
        <v>33</v>
      </c>
      <c r="D71" s="3">
        <v>84</v>
      </c>
      <c r="E71" s="3">
        <v>78</v>
      </c>
      <c r="F71" s="4">
        <f t="shared" si="6"/>
        <v>0.51851851851851849</v>
      </c>
      <c r="G71" s="3" t="s">
        <v>38</v>
      </c>
      <c r="H71" s="3" t="s">
        <v>122</v>
      </c>
      <c r="I71" s="3">
        <f>SUM(D71)</f>
        <v>84</v>
      </c>
      <c r="J71" s="3">
        <f>SUM(E71)</f>
        <v>78</v>
      </c>
      <c r="K71" s="4">
        <f>I71/(I71+J71)</f>
        <v>0.51851851851851849</v>
      </c>
    </row>
    <row r="72" spans="1:11" x14ac:dyDescent="0.15">
      <c r="A72" s="3">
        <v>2017</v>
      </c>
      <c r="B72" s="3">
        <v>4</v>
      </c>
      <c r="C72" t="s">
        <v>39</v>
      </c>
      <c r="D72" s="3">
        <v>71</v>
      </c>
      <c r="E72" s="3">
        <v>91</v>
      </c>
      <c r="F72" s="4">
        <f t="shared" si="6"/>
        <v>0.43827160493827161</v>
      </c>
      <c r="G72" s="3" t="s">
        <v>40</v>
      </c>
      <c r="H72" s="3"/>
      <c r="K72" s="4"/>
    </row>
    <row r="73" spans="1:11" x14ac:dyDescent="0.15">
      <c r="A73" s="3">
        <v>2018</v>
      </c>
      <c r="B73" s="3">
        <v>4</v>
      </c>
      <c r="C73" s="5" t="s">
        <v>41</v>
      </c>
      <c r="D73" s="3">
        <v>54</v>
      </c>
      <c r="E73" s="3">
        <v>108</v>
      </c>
      <c r="F73" s="4">
        <f t="shared" si="6"/>
        <v>0.33333333333333331</v>
      </c>
      <c r="G73" s="6" t="s">
        <v>40</v>
      </c>
    </row>
    <row r="74" spans="1:11" x14ac:dyDescent="0.15">
      <c r="A74" s="3">
        <v>2019</v>
      </c>
      <c r="B74" s="3">
        <v>4</v>
      </c>
      <c r="C74" t="s">
        <v>99</v>
      </c>
      <c r="D74" s="3">
        <v>48</v>
      </c>
      <c r="E74" s="3">
        <v>114</v>
      </c>
      <c r="F74" s="4">
        <f t="shared" si="6"/>
        <v>0.29629629629629628</v>
      </c>
      <c r="G74" s="6" t="s">
        <v>40</v>
      </c>
    </row>
    <row r="75" spans="1:11" x14ac:dyDescent="0.15">
      <c r="A75" s="3">
        <v>2020</v>
      </c>
      <c r="B75" s="3">
        <v>4</v>
      </c>
      <c r="C75" t="s">
        <v>100</v>
      </c>
      <c r="D75" s="3">
        <v>48</v>
      </c>
      <c r="E75" s="3">
        <v>72</v>
      </c>
      <c r="F75" s="4">
        <f t="shared" si="6"/>
        <v>0.4</v>
      </c>
      <c r="G75" s="6" t="s">
        <v>40</v>
      </c>
    </row>
    <row r="76" spans="1:11" x14ac:dyDescent="0.15">
      <c r="A76" s="3">
        <v>2021</v>
      </c>
      <c r="B76" s="3">
        <v>4</v>
      </c>
      <c r="C76" s="5" t="s">
        <v>133</v>
      </c>
      <c r="D76" s="3">
        <v>74</v>
      </c>
      <c r="E76" s="3">
        <v>88</v>
      </c>
      <c r="F76" s="4">
        <f t="shared" si="6"/>
        <v>0.4567901234567901</v>
      </c>
      <c r="G76" s="6" t="s">
        <v>40</v>
      </c>
    </row>
    <row r="77" spans="1:11" x14ac:dyDescent="0.15">
      <c r="A77" s="3">
        <v>2022</v>
      </c>
      <c r="B77" s="3">
        <v>4</v>
      </c>
      <c r="C77" t="s">
        <v>138</v>
      </c>
      <c r="D77" s="3">
        <v>81</v>
      </c>
      <c r="E77" s="3">
        <v>81</v>
      </c>
      <c r="F77" s="4">
        <f t="shared" si="6"/>
        <v>0.5</v>
      </c>
      <c r="G77" s="6" t="s">
        <v>40</v>
      </c>
    </row>
    <row r="78" spans="1:11" x14ac:dyDescent="0.15">
      <c r="A78" s="3">
        <v>2023</v>
      </c>
      <c r="B78" s="3">
        <v>4</v>
      </c>
      <c r="C78" t="s">
        <v>165</v>
      </c>
      <c r="D78" s="3">
        <v>70</v>
      </c>
      <c r="E78" s="3">
        <v>92</v>
      </c>
      <c r="F78" s="4">
        <f t="shared" ref="F78:F79" si="7">D78/(D78+E78)</f>
        <v>0.43209876543209874</v>
      </c>
      <c r="G78" s="6" t="s">
        <v>40</v>
      </c>
    </row>
    <row r="79" spans="1:11" x14ac:dyDescent="0.15">
      <c r="A79" s="3">
        <v>2024</v>
      </c>
      <c r="B79" s="3">
        <v>4</v>
      </c>
      <c r="C79" t="s">
        <v>173</v>
      </c>
      <c r="D79" s="3">
        <v>71</v>
      </c>
      <c r="E79" s="3">
        <v>91</v>
      </c>
      <c r="F79" s="4">
        <f t="shared" si="7"/>
        <v>0.43827160493827161</v>
      </c>
      <c r="G79" s="6" t="s">
        <v>40</v>
      </c>
    </row>
    <row r="80" spans="1:11" x14ac:dyDescent="0.15">
      <c r="B80" s="16" t="s">
        <v>110</v>
      </c>
      <c r="C80" s="16"/>
      <c r="D80" s="3">
        <f>SUM(D65:D79)</f>
        <v>1084</v>
      </c>
      <c r="E80" s="3">
        <f>SUM(E65:E79)</f>
        <v>1304</v>
      </c>
      <c r="F80" s="4">
        <f t="shared" si="6"/>
        <v>0.45393634840871022</v>
      </c>
      <c r="H80" t="s">
        <v>123</v>
      </c>
      <c r="I80" s="3">
        <f>SUM(D72:D79)</f>
        <v>517</v>
      </c>
      <c r="J80" s="3">
        <f>SUM(E72:E79)</f>
        <v>737</v>
      </c>
      <c r="K80" s="4">
        <f>I80/(I80+J80)</f>
        <v>0.41228070175438597</v>
      </c>
    </row>
    <row r="81" spans="1:13" x14ac:dyDescent="0.15">
      <c r="B81" s="16"/>
      <c r="C81" s="16"/>
      <c r="D81" s="7"/>
    </row>
    <row r="82" spans="1:13" x14ac:dyDescent="0.15">
      <c r="B82" s="2"/>
      <c r="D82" s="7"/>
    </row>
    <row r="83" spans="1:13" x14ac:dyDescent="0.15">
      <c r="B83" s="2"/>
    </row>
    <row r="85" spans="1:13" x14ac:dyDescent="0.15">
      <c r="A85" s="1" t="s">
        <v>42</v>
      </c>
      <c r="B85" s="1" t="s">
        <v>43</v>
      </c>
      <c r="C85" s="2" t="s">
        <v>44</v>
      </c>
      <c r="D85" s="1" t="s">
        <v>45</v>
      </c>
      <c r="E85" s="1" t="s">
        <v>46</v>
      </c>
      <c r="F85" s="1" t="s">
        <v>47</v>
      </c>
      <c r="G85" s="1" t="s">
        <v>48</v>
      </c>
      <c r="H85" s="2" t="s">
        <v>49</v>
      </c>
      <c r="I85" s="1" t="s">
        <v>45</v>
      </c>
      <c r="J85" s="1" t="s">
        <v>46</v>
      </c>
      <c r="K85" s="1" t="s">
        <v>8</v>
      </c>
    </row>
    <row r="86" spans="1:13" x14ac:dyDescent="0.15">
      <c r="A86" s="3">
        <v>2010</v>
      </c>
      <c r="B86" s="3">
        <v>5</v>
      </c>
      <c r="C86" t="s">
        <v>50</v>
      </c>
      <c r="D86" s="3">
        <v>93</v>
      </c>
      <c r="E86" s="3">
        <v>69</v>
      </c>
      <c r="F86" s="4">
        <f t="shared" ref="F86:F101" si="8">D86/(D86+E86)</f>
        <v>0.57407407407407407</v>
      </c>
      <c r="G86" s="3" t="s">
        <v>51</v>
      </c>
      <c r="K86" s="4"/>
    </row>
    <row r="87" spans="1:13" x14ac:dyDescent="0.15">
      <c r="A87" s="3">
        <v>2011</v>
      </c>
      <c r="B87" s="3">
        <v>5</v>
      </c>
      <c r="C87" t="s">
        <v>50</v>
      </c>
      <c r="D87" s="3">
        <v>64</v>
      </c>
      <c r="E87" s="3">
        <v>98</v>
      </c>
      <c r="F87" s="4">
        <f t="shared" si="8"/>
        <v>0.39506172839506171</v>
      </c>
      <c r="G87" s="3" t="s">
        <v>51</v>
      </c>
      <c r="K87" s="4"/>
    </row>
    <row r="88" spans="1:13" x14ac:dyDescent="0.15">
      <c r="A88" s="3">
        <v>2012</v>
      </c>
      <c r="B88" s="3">
        <v>5</v>
      </c>
      <c r="C88" t="s">
        <v>50</v>
      </c>
      <c r="D88" s="3">
        <v>78</v>
      </c>
      <c r="E88" s="3">
        <v>84</v>
      </c>
      <c r="F88" s="4">
        <f t="shared" si="8"/>
        <v>0.48148148148148145</v>
      </c>
      <c r="G88" s="3" t="s">
        <v>51</v>
      </c>
      <c r="H88" s="3"/>
      <c r="K88" s="4"/>
    </row>
    <row r="89" spans="1:13" x14ac:dyDescent="0.15">
      <c r="A89" s="3">
        <v>2013</v>
      </c>
      <c r="B89" s="3">
        <v>5</v>
      </c>
      <c r="C89" t="s">
        <v>50</v>
      </c>
      <c r="D89" s="3">
        <v>80</v>
      </c>
      <c r="E89" s="3">
        <v>82</v>
      </c>
      <c r="F89" s="4">
        <f t="shared" si="8"/>
        <v>0.49382716049382713</v>
      </c>
      <c r="G89" s="3" t="s">
        <v>51</v>
      </c>
    </row>
    <row r="90" spans="1:13" x14ac:dyDescent="0.15">
      <c r="A90" s="3">
        <v>2014</v>
      </c>
      <c r="B90" s="3">
        <v>5</v>
      </c>
      <c r="C90" t="s">
        <v>50</v>
      </c>
      <c r="D90" s="3">
        <v>78</v>
      </c>
      <c r="E90" s="3">
        <v>84</v>
      </c>
      <c r="F90" s="4">
        <f t="shared" si="8"/>
        <v>0.48148148148148145</v>
      </c>
      <c r="G90" s="3" t="s">
        <v>51</v>
      </c>
      <c r="H90" t="s">
        <v>120</v>
      </c>
      <c r="I90" s="3">
        <f>SUM(D86:D90)</f>
        <v>393</v>
      </c>
      <c r="J90" s="3">
        <f>SUM(E86:E90)</f>
        <v>417</v>
      </c>
      <c r="K90" s="4">
        <f>I90/(I90+J90)</f>
        <v>0.48518518518518516</v>
      </c>
      <c r="M90" s="4"/>
    </row>
    <row r="91" spans="1:13" x14ac:dyDescent="0.15">
      <c r="A91" s="3">
        <v>2015</v>
      </c>
      <c r="B91" s="3">
        <v>5</v>
      </c>
      <c r="C91" t="s">
        <v>52</v>
      </c>
      <c r="D91" s="3">
        <v>71</v>
      </c>
      <c r="E91" s="3">
        <v>91</v>
      </c>
      <c r="F91" s="4">
        <f t="shared" si="8"/>
        <v>0.43827160493827161</v>
      </c>
      <c r="G91" s="3" t="s">
        <v>53</v>
      </c>
      <c r="K91" s="4"/>
    </row>
    <row r="92" spans="1:13" x14ac:dyDescent="0.15">
      <c r="A92" s="3">
        <v>2016</v>
      </c>
      <c r="B92" s="3">
        <v>5</v>
      </c>
      <c r="C92" t="s">
        <v>52</v>
      </c>
      <c r="D92" s="3">
        <v>73</v>
      </c>
      <c r="E92" s="3">
        <v>89</v>
      </c>
      <c r="F92" s="4">
        <f t="shared" si="8"/>
        <v>0.45061728395061729</v>
      </c>
      <c r="G92" s="3" t="s">
        <v>53</v>
      </c>
    </row>
    <row r="93" spans="1:13" x14ac:dyDescent="0.15">
      <c r="A93" s="3">
        <v>2017</v>
      </c>
      <c r="B93" s="3">
        <v>5</v>
      </c>
      <c r="C93" t="s">
        <v>52</v>
      </c>
      <c r="D93" s="3">
        <v>78</v>
      </c>
      <c r="E93" s="3">
        <v>84</v>
      </c>
      <c r="F93" s="4">
        <f t="shared" si="8"/>
        <v>0.48148148148148145</v>
      </c>
      <c r="G93" s="3" t="s">
        <v>53</v>
      </c>
      <c r="K93" s="4"/>
    </row>
    <row r="94" spans="1:13" x14ac:dyDescent="0.15">
      <c r="A94" s="3">
        <v>2018</v>
      </c>
      <c r="B94" s="3">
        <v>5</v>
      </c>
      <c r="C94" s="5" t="s">
        <v>52</v>
      </c>
      <c r="D94" s="3">
        <v>75</v>
      </c>
      <c r="E94" s="3">
        <v>87</v>
      </c>
      <c r="F94" s="4">
        <f t="shared" si="8"/>
        <v>0.46296296296296297</v>
      </c>
      <c r="G94" s="6" t="s">
        <v>53</v>
      </c>
      <c r="H94" t="s">
        <v>119</v>
      </c>
      <c r="I94" s="3">
        <f>SUM(D91:D94)</f>
        <v>297</v>
      </c>
      <c r="J94" s="3">
        <f>SUM(E91:E94)</f>
        <v>351</v>
      </c>
      <c r="K94" s="4">
        <f>I94/(I94+J94)</f>
        <v>0.45833333333333331</v>
      </c>
    </row>
    <row r="95" spans="1:13" x14ac:dyDescent="0.15">
      <c r="A95" s="3">
        <v>2019</v>
      </c>
      <c r="B95" s="3">
        <v>5</v>
      </c>
      <c r="C95" s="5" t="s">
        <v>52</v>
      </c>
      <c r="D95" s="3">
        <v>95</v>
      </c>
      <c r="E95" s="3">
        <v>67</v>
      </c>
      <c r="F95" s="4">
        <f t="shared" si="8"/>
        <v>0.5864197530864198</v>
      </c>
      <c r="G95" s="6" t="s">
        <v>106</v>
      </c>
      <c r="K95" s="4"/>
    </row>
    <row r="96" spans="1:13" x14ac:dyDescent="0.15">
      <c r="A96" s="3">
        <v>2020</v>
      </c>
      <c r="B96" s="3">
        <v>5</v>
      </c>
      <c r="C96" s="5" t="s">
        <v>52</v>
      </c>
      <c r="D96" s="3">
        <v>39</v>
      </c>
      <c r="E96" s="3">
        <v>81</v>
      </c>
      <c r="F96" s="4">
        <f t="shared" si="8"/>
        <v>0.32500000000000001</v>
      </c>
      <c r="G96" s="6" t="s">
        <v>106</v>
      </c>
      <c r="K96" s="4"/>
    </row>
    <row r="97" spans="1:11" x14ac:dyDescent="0.15">
      <c r="A97" s="3">
        <v>2021</v>
      </c>
      <c r="B97" s="3">
        <v>5</v>
      </c>
      <c r="C97" t="s">
        <v>134</v>
      </c>
      <c r="D97" s="3">
        <v>85</v>
      </c>
      <c r="E97" s="3">
        <v>77</v>
      </c>
      <c r="F97" s="4">
        <f t="shared" si="8"/>
        <v>0.52469135802469136</v>
      </c>
      <c r="G97" s="6" t="s">
        <v>106</v>
      </c>
      <c r="K97" s="4"/>
    </row>
    <row r="98" spans="1:11" x14ac:dyDescent="0.15">
      <c r="A98" s="3">
        <v>2022</v>
      </c>
      <c r="B98" s="3">
        <v>5</v>
      </c>
      <c r="C98" t="s">
        <v>134</v>
      </c>
      <c r="D98" s="3">
        <v>86</v>
      </c>
      <c r="E98" s="3">
        <v>76</v>
      </c>
      <c r="F98" s="4">
        <f t="shared" si="8"/>
        <v>0.53086419753086422</v>
      </c>
      <c r="G98" s="6" t="s">
        <v>106</v>
      </c>
      <c r="K98" s="4"/>
    </row>
    <row r="99" spans="1:11" x14ac:dyDescent="0.15">
      <c r="A99" s="8">
        <v>2023</v>
      </c>
      <c r="B99" s="3">
        <v>5</v>
      </c>
      <c r="C99" t="s">
        <v>134</v>
      </c>
      <c r="D99" s="3">
        <v>96</v>
      </c>
      <c r="E99" s="3">
        <v>66</v>
      </c>
      <c r="F99" s="4">
        <f t="shared" ref="F99:F100" si="9">D99/(D99+E99)</f>
        <v>0.59259259259259256</v>
      </c>
      <c r="G99" s="6" t="s">
        <v>106</v>
      </c>
      <c r="K99" s="4"/>
    </row>
    <row r="100" spans="1:11" x14ac:dyDescent="0.15">
      <c r="A100" s="8">
        <v>2024</v>
      </c>
      <c r="B100" s="3">
        <v>5</v>
      </c>
      <c r="C100" t="s">
        <v>134</v>
      </c>
      <c r="D100" s="3">
        <v>81</v>
      </c>
      <c r="E100" s="3">
        <v>81</v>
      </c>
      <c r="F100" s="4">
        <f t="shared" si="9"/>
        <v>0.5</v>
      </c>
      <c r="G100" s="6" t="s">
        <v>106</v>
      </c>
      <c r="K100" s="4"/>
    </row>
    <row r="101" spans="1:11" x14ac:dyDescent="0.15">
      <c r="B101" s="16" t="s">
        <v>110</v>
      </c>
      <c r="C101" s="16"/>
      <c r="D101" s="3">
        <f>SUM(D86:D100)</f>
        <v>1172</v>
      </c>
      <c r="E101" s="3">
        <f>SUM(E86:E100)</f>
        <v>1216</v>
      </c>
      <c r="F101" s="4">
        <f t="shared" si="8"/>
        <v>0.49078726968174202</v>
      </c>
      <c r="H101" t="s">
        <v>118</v>
      </c>
      <c r="I101" s="3">
        <f>SUM(D95:D100)</f>
        <v>482</v>
      </c>
      <c r="J101" s="3">
        <f>SUM(E95:E100)</f>
        <v>448</v>
      </c>
      <c r="K101" s="4">
        <f>I101/(I101+J101)</f>
        <v>0.51827956989247315</v>
      </c>
    </row>
    <row r="102" spans="1:11" x14ac:dyDescent="0.15">
      <c r="B102" s="16"/>
      <c r="C102" s="16"/>
      <c r="D102" s="7"/>
    </row>
    <row r="103" spans="1:11" x14ac:dyDescent="0.15">
      <c r="B103" s="2"/>
    </row>
    <row r="104" spans="1:11" x14ac:dyDescent="0.15">
      <c r="B104" s="2"/>
    </row>
    <row r="106" spans="1:11" x14ac:dyDescent="0.15">
      <c r="A106" s="1" t="s">
        <v>42</v>
      </c>
      <c r="B106" s="1" t="s">
        <v>43</v>
      </c>
      <c r="C106" s="2" t="s">
        <v>44</v>
      </c>
      <c r="D106" s="1" t="s">
        <v>45</v>
      </c>
      <c r="E106" s="1" t="s">
        <v>46</v>
      </c>
      <c r="F106" s="1" t="s">
        <v>47</v>
      </c>
      <c r="G106" s="1" t="s">
        <v>48</v>
      </c>
      <c r="H106" s="2" t="s">
        <v>49</v>
      </c>
      <c r="I106" s="1" t="s">
        <v>45</v>
      </c>
      <c r="J106" s="1" t="s">
        <v>46</v>
      </c>
      <c r="K106" s="1" t="s">
        <v>8</v>
      </c>
    </row>
    <row r="107" spans="1:11" x14ac:dyDescent="0.15">
      <c r="A107" s="3">
        <v>2010</v>
      </c>
      <c r="B107" s="3">
        <v>6</v>
      </c>
      <c r="C107" t="s">
        <v>54</v>
      </c>
      <c r="D107" s="3">
        <v>72</v>
      </c>
      <c r="E107" s="3">
        <v>90</v>
      </c>
      <c r="F107" s="4">
        <f t="shared" ref="F107:F122" si="10">D107/(D107+E107)</f>
        <v>0.44444444444444442</v>
      </c>
      <c r="G107" s="3" t="s">
        <v>153</v>
      </c>
      <c r="H107" s="2"/>
      <c r="K107" s="4"/>
    </row>
    <row r="108" spans="1:11" x14ac:dyDescent="0.15">
      <c r="A108" s="8">
        <v>2011</v>
      </c>
      <c r="B108" s="3">
        <v>6</v>
      </c>
      <c r="C108" t="s">
        <v>55</v>
      </c>
      <c r="D108" s="3">
        <v>94</v>
      </c>
      <c r="E108" s="3">
        <v>68</v>
      </c>
      <c r="F108" s="4">
        <f t="shared" si="10"/>
        <v>0.58024691358024694</v>
      </c>
      <c r="G108" s="3" t="s">
        <v>153</v>
      </c>
      <c r="K108" s="4"/>
    </row>
    <row r="109" spans="1:11" x14ac:dyDescent="0.15">
      <c r="A109" s="8">
        <v>2012</v>
      </c>
      <c r="B109" s="3">
        <v>6</v>
      </c>
      <c r="C109" t="s">
        <v>37</v>
      </c>
      <c r="D109" s="3">
        <v>90</v>
      </c>
      <c r="E109" s="3">
        <v>72</v>
      </c>
      <c r="F109" s="4">
        <f t="shared" si="10"/>
        <v>0.55555555555555558</v>
      </c>
      <c r="G109" s="3" t="s">
        <v>153</v>
      </c>
      <c r="H109" t="s">
        <v>154</v>
      </c>
      <c r="I109" s="3">
        <f>SUM(D107:D109)</f>
        <v>256</v>
      </c>
      <c r="J109" s="3">
        <f>SUM(E107:E109)</f>
        <v>230</v>
      </c>
      <c r="K109" s="4">
        <f>I109/(I109+J109)</f>
        <v>0.52674897119341568</v>
      </c>
    </row>
    <row r="110" spans="1:11" x14ac:dyDescent="0.15">
      <c r="A110" s="3">
        <v>2013</v>
      </c>
      <c r="B110" s="3">
        <v>6</v>
      </c>
      <c r="C110" t="s">
        <v>56</v>
      </c>
      <c r="D110" s="3">
        <v>83</v>
      </c>
      <c r="E110" s="3">
        <v>79</v>
      </c>
      <c r="F110" s="4">
        <f t="shared" si="10"/>
        <v>0.51234567901234573</v>
      </c>
      <c r="G110" s="3" t="s">
        <v>57</v>
      </c>
    </row>
    <row r="111" spans="1:11" x14ac:dyDescent="0.15">
      <c r="A111" s="3">
        <v>2014</v>
      </c>
      <c r="B111" s="3">
        <v>6</v>
      </c>
      <c r="C111" t="s">
        <v>58</v>
      </c>
      <c r="D111" s="3">
        <v>77</v>
      </c>
      <c r="E111" s="3">
        <v>85</v>
      </c>
      <c r="F111" s="4">
        <f t="shared" si="10"/>
        <v>0.47530864197530864</v>
      </c>
      <c r="G111" s="3" t="s">
        <v>57</v>
      </c>
    </row>
    <row r="112" spans="1:11" x14ac:dyDescent="0.15">
      <c r="A112" s="3">
        <v>2015</v>
      </c>
      <c r="B112" s="3">
        <v>6</v>
      </c>
      <c r="C112" t="s">
        <v>59</v>
      </c>
      <c r="D112" s="3">
        <v>83</v>
      </c>
      <c r="E112" s="3">
        <v>79</v>
      </c>
      <c r="F112" s="4">
        <f t="shared" si="10"/>
        <v>0.51234567901234573</v>
      </c>
      <c r="G112" s="3" t="s">
        <v>57</v>
      </c>
      <c r="H112" t="s">
        <v>117</v>
      </c>
      <c r="I112" s="3">
        <f>SUM(D110:D112)</f>
        <v>243</v>
      </c>
      <c r="J112" s="3">
        <f>SUM(E110:E112)</f>
        <v>243</v>
      </c>
      <c r="K112" s="4">
        <f>I112/(I112+J112)</f>
        <v>0.5</v>
      </c>
    </row>
    <row r="113" spans="1:11" x14ac:dyDescent="0.15">
      <c r="A113" s="8">
        <v>2016</v>
      </c>
      <c r="B113" s="3">
        <v>6</v>
      </c>
      <c r="C113" t="s">
        <v>60</v>
      </c>
      <c r="D113" s="3">
        <v>88</v>
      </c>
      <c r="E113" s="3">
        <v>74</v>
      </c>
      <c r="F113" s="4">
        <f t="shared" si="10"/>
        <v>0.54320987654320985</v>
      </c>
      <c r="G113" s="3" t="s">
        <v>61</v>
      </c>
      <c r="H113" s="3" t="s">
        <v>116</v>
      </c>
      <c r="I113" s="3">
        <f>D113</f>
        <v>88</v>
      </c>
      <c r="J113" s="3">
        <f>E113</f>
        <v>74</v>
      </c>
      <c r="K113" s="4">
        <f>I113/(I113+J113)</f>
        <v>0.54320987654320985</v>
      </c>
    </row>
    <row r="114" spans="1:11" x14ac:dyDescent="0.15">
      <c r="A114" s="8">
        <v>2017</v>
      </c>
      <c r="B114" s="3">
        <v>6</v>
      </c>
      <c r="C114" t="s">
        <v>62</v>
      </c>
      <c r="D114" s="3">
        <v>94</v>
      </c>
      <c r="E114" s="3">
        <v>68</v>
      </c>
      <c r="F114" s="4">
        <f t="shared" si="10"/>
        <v>0.58024691358024694</v>
      </c>
      <c r="G114" s="3" t="s">
        <v>63</v>
      </c>
      <c r="H114" s="5" t="s">
        <v>115</v>
      </c>
      <c r="I114" s="3">
        <f>D114</f>
        <v>94</v>
      </c>
      <c r="J114" s="3">
        <f>E114</f>
        <v>68</v>
      </c>
      <c r="K114" s="4">
        <f>I114/(I114+J114)</f>
        <v>0.58024691358024694</v>
      </c>
    </row>
    <row r="115" spans="1:11" x14ac:dyDescent="0.15">
      <c r="A115" s="3">
        <v>2018</v>
      </c>
      <c r="B115" s="3">
        <v>6</v>
      </c>
      <c r="C115" s="5" t="s">
        <v>64</v>
      </c>
      <c r="D115" s="3">
        <v>84</v>
      </c>
      <c r="E115" s="3">
        <v>78</v>
      </c>
      <c r="F115" s="4">
        <f t="shared" si="10"/>
        <v>0.51851851851851849</v>
      </c>
      <c r="G115" s="6" t="s">
        <v>149</v>
      </c>
      <c r="H115" t="s">
        <v>150</v>
      </c>
      <c r="I115" s="3">
        <v>84</v>
      </c>
      <c r="J115" s="3">
        <v>78</v>
      </c>
      <c r="K115" s="4">
        <f>I115/(I115+J115)</f>
        <v>0.51851851851851849</v>
      </c>
    </row>
    <row r="116" spans="1:11" x14ac:dyDescent="0.15">
      <c r="A116" s="8">
        <v>2019</v>
      </c>
      <c r="B116" s="3">
        <v>6</v>
      </c>
      <c r="C116" t="s">
        <v>101</v>
      </c>
      <c r="D116" s="3">
        <v>97</v>
      </c>
      <c r="E116" s="3">
        <v>65</v>
      </c>
      <c r="F116" s="4">
        <f t="shared" si="10"/>
        <v>0.59876543209876543</v>
      </c>
      <c r="G116" s="6" t="s">
        <v>107</v>
      </c>
      <c r="K116" s="4"/>
    </row>
    <row r="117" spans="1:11" x14ac:dyDescent="0.15">
      <c r="A117" s="3">
        <v>2020</v>
      </c>
      <c r="B117" s="3">
        <v>6</v>
      </c>
      <c r="C117" t="s">
        <v>101</v>
      </c>
      <c r="D117" s="3">
        <v>65</v>
      </c>
      <c r="E117" s="3">
        <v>55</v>
      </c>
      <c r="F117" s="4">
        <f t="shared" si="10"/>
        <v>0.54166666666666663</v>
      </c>
      <c r="G117" s="6" t="s">
        <v>107</v>
      </c>
      <c r="K117" s="4"/>
    </row>
    <row r="118" spans="1:11" x14ac:dyDescent="0.15">
      <c r="A118" s="3">
        <v>2021</v>
      </c>
      <c r="B118" s="3">
        <v>6</v>
      </c>
      <c r="C118" s="5" t="s">
        <v>101</v>
      </c>
      <c r="D118" s="3">
        <v>78</v>
      </c>
      <c r="E118" s="3">
        <v>84</v>
      </c>
      <c r="F118" s="4">
        <f t="shared" si="10"/>
        <v>0.48148148148148145</v>
      </c>
      <c r="G118" s="6" t="s">
        <v>107</v>
      </c>
      <c r="K118" s="4"/>
    </row>
    <row r="119" spans="1:11" x14ac:dyDescent="0.15">
      <c r="A119" s="3">
        <v>2022</v>
      </c>
      <c r="B119" s="3">
        <v>6</v>
      </c>
      <c r="C119" t="s">
        <v>101</v>
      </c>
      <c r="D119" s="3">
        <v>75</v>
      </c>
      <c r="E119" s="3">
        <v>87</v>
      </c>
      <c r="F119" s="4">
        <f t="shared" si="10"/>
        <v>0.46296296296296297</v>
      </c>
      <c r="G119" s="6" t="s">
        <v>107</v>
      </c>
      <c r="K119" s="4"/>
    </row>
    <row r="120" spans="1:11" x14ac:dyDescent="0.15">
      <c r="A120" s="3">
        <v>2023</v>
      </c>
      <c r="B120" s="3">
        <v>6</v>
      </c>
      <c r="C120" t="s">
        <v>101</v>
      </c>
      <c r="D120" s="3">
        <v>88</v>
      </c>
      <c r="E120" s="3">
        <v>74</v>
      </c>
      <c r="F120" s="4">
        <f t="shared" ref="F120:F121" si="11">D120/(D120+E120)</f>
        <v>0.54320987654320985</v>
      </c>
      <c r="G120" s="6" t="s">
        <v>107</v>
      </c>
      <c r="K120" s="4"/>
    </row>
    <row r="121" spans="1:11" x14ac:dyDescent="0.15">
      <c r="A121" s="3">
        <v>2024</v>
      </c>
      <c r="B121" s="3">
        <v>6</v>
      </c>
      <c r="C121" t="s">
        <v>101</v>
      </c>
      <c r="D121" s="3">
        <v>70</v>
      </c>
      <c r="E121" s="3">
        <v>92</v>
      </c>
      <c r="F121" s="4">
        <f t="shared" si="11"/>
        <v>0.43209876543209874</v>
      </c>
      <c r="G121" s="6" t="s">
        <v>107</v>
      </c>
      <c r="K121" s="4"/>
    </row>
    <row r="122" spans="1:11" x14ac:dyDescent="0.15">
      <c r="B122" s="16" t="s">
        <v>110</v>
      </c>
      <c r="C122" s="16"/>
      <c r="D122" s="3">
        <f>SUM(D107:D121)</f>
        <v>1238</v>
      </c>
      <c r="E122" s="3">
        <f>SUM(E107:E121)</f>
        <v>1150</v>
      </c>
      <c r="F122" s="4">
        <f t="shared" si="10"/>
        <v>0.51842546063651596</v>
      </c>
      <c r="G122" s="6"/>
      <c r="H122" t="s">
        <v>114</v>
      </c>
      <c r="I122" s="3">
        <f>SUM(D116:D121)</f>
        <v>473</v>
      </c>
      <c r="J122" s="3">
        <f>SUM(E116:E121)</f>
        <v>457</v>
      </c>
      <c r="K122" s="4">
        <f>I122/(I122+J122)</f>
        <v>0.50860215053763436</v>
      </c>
    </row>
    <row r="123" spans="1:11" x14ac:dyDescent="0.15">
      <c r="B123" s="16"/>
      <c r="C123" s="16"/>
      <c r="D123" s="7"/>
    </row>
    <row r="124" spans="1:11" x14ac:dyDescent="0.15">
      <c r="B124" s="2"/>
      <c r="D124" s="7"/>
    </row>
    <row r="125" spans="1:11" x14ac:dyDescent="0.15">
      <c r="B125" s="2"/>
      <c r="D125" s="7"/>
    </row>
    <row r="127" spans="1:11" x14ac:dyDescent="0.15">
      <c r="A127" s="1" t="s">
        <v>42</v>
      </c>
      <c r="B127" s="1" t="s">
        <v>43</v>
      </c>
      <c r="C127" s="2" t="s">
        <v>44</v>
      </c>
      <c r="D127" s="1" t="s">
        <v>45</v>
      </c>
      <c r="E127" s="1" t="s">
        <v>46</v>
      </c>
      <c r="F127" s="1" t="s">
        <v>47</v>
      </c>
      <c r="G127" s="1" t="s">
        <v>48</v>
      </c>
      <c r="H127" s="2" t="s">
        <v>49</v>
      </c>
      <c r="I127" s="1" t="s">
        <v>45</v>
      </c>
      <c r="J127" s="1" t="s">
        <v>46</v>
      </c>
      <c r="K127" s="1" t="s">
        <v>8</v>
      </c>
    </row>
    <row r="128" spans="1:11" x14ac:dyDescent="0.15">
      <c r="A128" s="3">
        <v>2010</v>
      </c>
      <c r="B128" s="3">
        <v>7</v>
      </c>
      <c r="C128" t="s">
        <v>65</v>
      </c>
      <c r="D128" s="3">
        <v>90</v>
      </c>
      <c r="E128" s="3">
        <v>72</v>
      </c>
      <c r="F128" s="4">
        <f t="shared" ref="F128:F143" si="12">D128/(D128+E128)</f>
        <v>0.55555555555555558</v>
      </c>
      <c r="G128" s="3" t="s">
        <v>66</v>
      </c>
    </row>
    <row r="129" spans="1:11" x14ac:dyDescent="0.15">
      <c r="A129" s="3">
        <v>2011</v>
      </c>
      <c r="B129" s="3">
        <v>7</v>
      </c>
      <c r="C129" t="s">
        <v>65</v>
      </c>
      <c r="D129" s="3">
        <v>79</v>
      </c>
      <c r="E129" s="3">
        <v>83</v>
      </c>
      <c r="F129" s="4">
        <f t="shared" si="12"/>
        <v>0.48765432098765432</v>
      </c>
      <c r="G129" s="3" t="s">
        <v>66</v>
      </c>
      <c r="H129" s="3" t="s">
        <v>113</v>
      </c>
      <c r="I129" s="3">
        <f>SUM(D128:D129)</f>
        <v>169</v>
      </c>
      <c r="J129" s="3">
        <f>SUM(E128:E129)</f>
        <v>155</v>
      </c>
      <c r="K129" s="4">
        <f>I129/(I129+J129)</f>
        <v>0.52160493827160492</v>
      </c>
    </row>
    <row r="130" spans="1:11" x14ac:dyDescent="0.15">
      <c r="A130" s="3">
        <v>2012</v>
      </c>
      <c r="B130" s="3">
        <v>7</v>
      </c>
      <c r="C130" t="s">
        <v>67</v>
      </c>
      <c r="D130" s="3">
        <v>58</v>
      </c>
      <c r="E130" s="3">
        <v>104</v>
      </c>
      <c r="F130" s="4">
        <f t="shared" si="12"/>
        <v>0.35802469135802467</v>
      </c>
      <c r="G130" s="3" t="s">
        <v>68</v>
      </c>
    </row>
    <row r="131" spans="1:11" x14ac:dyDescent="0.15">
      <c r="A131" s="3">
        <v>2013</v>
      </c>
      <c r="B131" s="3">
        <v>7</v>
      </c>
      <c r="C131" t="s">
        <v>69</v>
      </c>
      <c r="D131" s="3">
        <v>82</v>
      </c>
      <c r="E131" s="3">
        <v>80</v>
      </c>
      <c r="F131" s="4">
        <f t="shared" si="12"/>
        <v>0.50617283950617287</v>
      </c>
      <c r="G131" s="3" t="s">
        <v>68</v>
      </c>
    </row>
    <row r="132" spans="1:11" x14ac:dyDescent="0.15">
      <c r="A132" s="3">
        <v>2014</v>
      </c>
      <c r="B132" s="3">
        <v>7</v>
      </c>
      <c r="C132" t="s">
        <v>70</v>
      </c>
      <c r="D132" s="3">
        <v>75</v>
      </c>
      <c r="E132" s="3">
        <v>87</v>
      </c>
      <c r="F132" s="4">
        <f t="shared" si="12"/>
        <v>0.46296296296296297</v>
      </c>
      <c r="G132" s="3" t="s">
        <v>68</v>
      </c>
      <c r="H132" s="3" t="s">
        <v>112</v>
      </c>
      <c r="I132" s="3">
        <f>SUM(D130:D132)</f>
        <v>215</v>
      </c>
      <c r="J132" s="3">
        <f>SUM(E130:E132)</f>
        <v>271</v>
      </c>
      <c r="K132" s="4">
        <f>I132/(I132+J132)</f>
        <v>0.44238683127572015</v>
      </c>
    </row>
    <row r="133" spans="1:11" x14ac:dyDescent="0.15">
      <c r="A133" s="3">
        <v>2015</v>
      </c>
      <c r="B133" s="3">
        <v>7</v>
      </c>
      <c r="C133" t="s">
        <v>71</v>
      </c>
      <c r="D133" s="3">
        <v>94</v>
      </c>
      <c r="E133" s="3">
        <v>68</v>
      </c>
      <c r="F133" s="4">
        <f t="shared" si="12"/>
        <v>0.58024691358024694</v>
      </c>
      <c r="G133" s="3" t="s">
        <v>72</v>
      </c>
    </row>
    <row r="134" spans="1:11" x14ac:dyDescent="0.15">
      <c r="A134" s="3">
        <v>2016</v>
      </c>
      <c r="B134" s="3">
        <v>7</v>
      </c>
      <c r="C134" t="s">
        <v>71</v>
      </c>
      <c r="D134" s="3">
        <v>73</v>
      </c>
      <c r="E134" s="3">
        <v>89</v>
      </c>
      <c r="F134" s="4">
        <f t="shared" si="12"/>
        <v>0.45061728395061729</v>
      </c>
      <c r="G134" s="3" t="s">
        <v>72</v>
      </c>
      <c r="K134" s="4"/>
    </row>
    <row r="135" spans="1:11" x14ac:dyDescent="0.15">
      <c r="A135" s="3">
        <v>2017</v>
      </c>
      <c r="B135" s="3">
        <v>7</v>
      </c>
      <c r="C135" t="s">
        <v>71</v>
      </c>
      <c r="D135" s="3">
        <v>84</v>
      </c>
      <c r="E135" s="3">
        <v>78</v>
      </c>
      <c r="F135" s="4">
        <f t="shared" si="12"/>
        <v>0.51851851851851849</v>
      </c>
      <c r="G135" s="3" t="s">
        <v>72</v>
      </c>
      <c r="K135" s="4"/>
    </row>
    <row r="136" spans="1:11" x14ac:dyDescent="0.15">
      <c r="A136" s="3">
        <v>2018</v>
      </c>
      <c r="B136" s="3">
        <v>7</v>
      </c>
      <c r="C136" s="5" t="s">
        <v>71</v>
      </c>
      <c r="D136" s="3">
        <v>63</v>
      </c>
      <c r="E136" s="3">
        <v>99</v>
      </c>
      <c r="F136" s="4">
        <f t="shared" si="12"/>
        <v>0.3888888888888889</v>
      </c>
      <c r="G136" s="6" t="s">
        <v>72</v>
      </c>
      <c r="K136" s="4"/>
    </row>
    <row r="137" spans="1:11" x14ac:dyDescent="0.15">
      <c r="A137" s="3">
        <v>2019</v>
      </c>
      <c r="B137" s="3">
        <v>7</v>
      </c>
      <c r="C137" s="5" t="s">
        <v>71</v>
      </c>
      <c r="D137" s="3">
        <v>69</v>
      </c>
      <c r="E137" s="3">
        <v>93</v>
      </c>
      <c r="F137" s="4">
        <f t="shared" si="12"/>
        <v>0.42592592592592593</v>
      </c>
      <c r="G137" s="6" t="s">
        <v>72</v>
      </c>
      <c r="K137" s="4"/>
    </row>
    <row r="138" spans="1:11" x14ac:dyDescent="0.15">
      <c r="A138" s="3">
        <v>2020</v>
      </c>
      <c r="B138" s="3">
        <v>7</v>
      </c>
      <c r="C138" s="5" t="s">
        <v>71</v>
      </c>
      <c r="D138" s="3">
        <v>68</v>
      </c>
      <c r="E138" s="3">
        <v>52</v>
      </c>
      <c r="F138" s="4">
        <f t="shared" si="12"/>
        <v>0.56666666666666665</v>
      </c>
      <c r="G138" s="6" t="s">
        <v>72</v>
      </c>
      <c r="K138" s="4"/>
    </row>
    <row r="139" spans="1:11" x14ac:dyDescent="0.15">
      <c r="A139" s="3">
        <v>2021</v>
      </c>
      <c r="B139" s="3">
        <v>7</v>
      </c>
      <c r="C139" t="s">
        <v>71</v>
      </c>
      <c r="D139" s="3">
        <v>69</v>
      </c>
      <c r="E139" s="3">
        <v>93</v>
      </c>
      <c r="F139" s="4">
        <f t="shared" si="12"/>
        <v>0.42592592592592593</v>
      </c>
      <c r="G139" s="6" t="s">
        <v>72</v>
      </c>
      <c r="K139" s="4"/>
    </row>
    <row r="140" spans="1:11" x14ac:dyDescent="0.15">
      <c r="A140" s="3">
        <v>2022</v>
      </c>
      <c r="B140" s="3">
        <v>7</v>
      </c>
      <c r="C140" t="s">
        <v>71</v>
      </c>
      <c r="D140" s="3">
        <v>64</v>
      </c>
      <c r="E140" s="3">
        <v>98</v>
      </c>
      <c r="F140" s="4">
        <f t="shared" si="12"/>
        <v>0.39506172839506171</v>
      </c>
      <c r="G140" s="6" t="s">
        <v>72</v>
      </c>
      <c r="K140" s="4"/>
    </row>
    <row r="141" spans="1:11" x14ac:dyDescent="0.15">
      <c r="A141" s="3">
        <v>2023</v>
      </c>
      <c r="B141" s="3">
        <v>7</v>
      </c>
      <c r="C141" t="s">
        <v>71</v>
      </c>
      <c r="D141" s="3">
        <v>68</v>
      </c>
      <c r="E141" s="3">
        <v>94</v>
      </c>
      <c r="F141" s="4">
        <f t="shared" ref="F141:F142" si="13">D141/(D141+E141)</f>
        <v>0.41975308641975306</v>
      </c>
      <c r="G141" s="6" t="s">
        <v>72</v>
      </c>
      <c r="K141" s="4"/>
    </row>
    <row r="142" spans="1:11" x14ac:dyDescent="0.15">
      <c r="A142" s="3">
        <v>2024</v>
      </c>
      <c r="B142" s="3">
        <v>7</v>
      </c>
      <c r="C142" t="s">
        <v>71</v>
      </c>
      <c r="D142" s="3">
        <v>100</v>
      </c>
      <c r="E142" s="3">
        <v>62</v>
      </c>
      <c r="F142" s="4">
        <f t="shared" si="13"/>
        <v>0.61728395061728392</v>
      </c>
      <c r="G142" s="6" t="s">
        <v>72</v>
      </c>
      <c r="K142" s="4"/>
    </row>
    <row r="143" spans="1:11" x14ac:dyDescent="0.15">
      <c r="B143" s="16" t="s">
        <v>110</v>
      </c>
      <c r="C143" s="16"/>
      <c r="D143" s="3">
        <f>SUM(D128:D142)</f>
        <v>1136</v>
      </c>
      <c r="E143" s="3">
        <f>SUM(E128:E142)</f>
        <v>1252</v>
      </c>
      <c r="F143" s="4">
        <f t="shared" si="12"/>
        <v>0.47571189279731996</v>
      </c>
      <c r="H143" t="s">
        <v>111</v>
      </c>
      <c r="I143" s="3">
        <f>SUM(D133:D142)</f>
        <v>752</v>
      </c>
      <c r="J143" s="3">
        <f>SUM(E133:E142)</f>
        <v>826</v>
      </c>
      <c r="K143" s="4">
        <f>I143/(I143+J143)</f>
        <v>0.47655259822560203</v>
      </c>
    </row>
    <row r="144" spans="1:11" x14ac:dyDescent="0.15">
      <c r="B144" s="16"/>
      <c r="C144" s="16"/>
      <c r="D144" s="7"/>
    </row>
    <row r="145" spans="1:11" x14ac:dyDescent="0.15">
      <c r="B145" s="2"/>
      <c r="D145" s="7"/>
    </row>
    <row r="146" spans="1:11" x14ac:dyDescent="0.15">
      <c r="B146" s="2"/>
      <c r="D146" s="7"/>
    </row>
    <row r="148" spans="1:11" x14ac:dyDescent="0.15">
      <c r="A148" s="1" t="s">
        <v>42</v>
      </c>
      <c r="B148" s="1" t="s">
        <v>43</v>
      </c>
      <c r="C148" s="2" t="s">
        <v>44</v>
      </c>
      <c r="D148" s="1" t="s">
        <v>45</v>
      </c>
      <c r="E148" s="1" t="s">
        <v>46</v>
      </c>
      <c r="F148" s="1" t="s">
        <v>47</v>
      </c>
      <c r="G148" s="1" t="s">
        <v>48</v>
      </c>
      <c r="H148" s="2" t="s">
        <v>49</v>
      </c>
      <c r="I148" s="1" t="s">
        <v>45</v>
      </c>
      <c r="J148" s="1" t="s">
        <v>46</v>
      </c>
      <c r="K148" s="1" t="s">
        <v>8</v>
      </c>
    </row>
    <row r="149" spans="1:11" x14ac:dyDescent="0.15">
      <c r="A149" s="3">
        <v>2010</v>
      </c>
      <c r="B149" s="3">
        <v>8</v>
      </c>
      <c r="C149" t="s">
        <v>73</v>
      </c>
      <c r="D149" s="3">
        <v>67</v>
      </c>
      <c r="E149" s="3">
        <v>95</v>
      </c>
      <c r="F149" s="4">
        <f t="shared" ref="F149:F164" si="14">D149/(D149+E149)</f>
        <v>0.41358024691358025</v>
      </c>
      <c r="G149" s="3" t="s">
        <v>74</v>
      </c>
      <c r="H149" s="2"/>
      <c r="I149" s="1"/>
      <c r="J149" s="1"/>
      <c r="K149" s="1"/>
    </row>
    <row r="150" spans="1:11" x14ac:dyDescent="0.15">
      <c r="A150" s="3">
        <v>2011</v>
      </c>
      <c r="B150" s="3">
        <v>8</v>
      </c>
      <c r="C150" t="s">
        <v>73</v>
      </c>
      <c r="D150" s="3">
        <v>76</v>
      </c>
      <c r="E150" s="3">
        <v>86</v>
      </c>
      <c r="F150" s="4">
        <f t="shared" si="14"/>
        <v>0.46913580246913578</v>
      </c>
      <c r="G150" s="3" t="s">
        <v>74</v>
      </c>
    </row>
    <row r="151" spans="1:11" x14ac:dyDescent="0.15">
      <c r="A151" s="3">
        <v>2012</v>
      </c>
      <c r="B151" s="3">
        <v>8</v>
      </c>
      <c r="C151" t="s">
        <v>73</v>
      </c>
      <c r="D151" s="3">
        <v>79</v>
      </c>
      <c r="E151" s="3">
        <v>83</v>
      </c>
      <c r="F151" s="4">
        <f t="shared" si="14"/>
        <v>0.48765432098765432</v>
      </c>
      <c r="G151" s="3" t="s">
        <v>74</v>
      </c>
    </row>
    <row r="152" spans="1:11" x14ac:dyDescent="0.15">
      <c r="A152" s="3">
        <v>2013</v>
      </c>
      <c r="B152" s="3">
        <v>8</v>
      </c>
      <c r="C152" t="s">
        <v>73</v>
      </c>
      <c r="D152" s="3">
        <v>81</v>
      </c>
      <c r="E152" s="3">
        <v>81</v>
      </c>
      <c r="F152" s="4">
        <f t="shared" si="14"/>
        <v>0.5</v>
      </c>
      <c r="G152" s="3" t="s">
        <v>74</v>
      </c>
      <c r="K152" s="4"/>
    </row>
    <row r="153" spans="1:11" x14ac:dyDescent="0.15">
      <c r="A153" s="3">
        <v>2014</v>
      </c>
      <c r="B153" s="3">
        <v>8</v>
      </c>
      <c r="C153" t="s">
        <v>73</v>
      </c>
      <c r="D153" s="3">
        <v>73</v>
      </c>
      <c r="E153" s="3">
        <v>89</v>
      </c>
      <c r="F153" s="4">
        <f t="shared" si="14"/>
        <v>0.45061728395061729</v>
      </c>
      <c r="G153" s="3" t="s">
        <v>74</v>
      </c>
    </row>
    <row r="154" spans="1:11" x14ac:dyDescent="0.15">
      <c r="A154" s="3">
        <v>2015</v>
      </c>
      <c r="B154" s="3">
        <v>8</v>
      </c>
      <c r="C154" t="s">
        <v>73</v>
      </c>
      <c r="D154" s="3">
        <v>86</v>
      </c>
      <c r="E154" s="3">
        <v>76</v>
      </c>
      <c r="F154" s="4">
        <f t="shared" si="14"/>
        <v>0.53086419753086422</v>
      </c>
      <c r="G154" s="3" t="s">
        <v>74</v>
      </c>
      <c r="K154" s="4"/>
    </row>
    <row r="155" spans="1:11" x14ac:dyDescent="0.15">
      <c r="A155" s="3">
        <v>2016</v>
      </c>
      <c r="B155" s="3">
        <v>8</v>
      </c>
      <c r="C155" t="s">
        <v>73</v>
      </c>
      <c r="D155" s="3">
        <v>74</v>
      </c>
      <c r="E155" s="3">
        <v>88</v>
      </c>
      <c r="F155" s="4">
        <f t="shared" si="14"/>
        <v>0.4567901234567901</v>
      </c>
      <c r="G155" s="3" t="s">
        <v>74</v>
      </c>
    </row>
    <row r="156" spans="1:11" x14ac:dyDescent="0.15">
      <c r="A156" s="3">
        <v>2017</v>
      </c>
      <c r="B156" s="3">
        <v>8</v>
      </c>
      <c r="C156" t="s">
        <v>73</v>
      </c>
      <c r="D156" s="3">
        <v>82</v>
      </c>
      <c r="E156" s="3">
        <v>80</v>
      </c>
      <c r="F156" s="4">
        <f t="shared" si="14"/>
        <v>0.50617283950617287</v>
      </c>
      <c r="G156" s="3" t="s">
        <v>74</v>
      </c>
      <c r="K156" s="4"/>
    </row>
    <row r="157" spans="1:11" x14ac:dyDescent="0.15">
      <c r="A157" s="3">
        <v>2018</v>
      </c>
      <c r="B157" s="3">
        <v>8</v>
      </c>
      <c r="C157" s="5" t="s">
        <v>73</v>
      </c>
      <c r="D157" s="3">
        <v>81</v>
      </c>
      <c r="E157" s="3">
        <v>81</v>
      </c>
      <c r="F157" s="4">
        <f t="shared" si="14"/>
        <v>0.5</v>
      </c>
      <c r="G157" s="6" t="s">
        <v>74</v>
      </c>
      <c r="K157" s="4"/>
    </row>
    <row r="158" spans="1:11" x14ac:dyDescent="0.15">
      <c r="A158" s="3">
        <v>2019</v>
      </c>
      <c r="B158" s="3">
        <v>8</v>
      </c>
      <c r="C158" s="5" t="s">
        <v>73</v>
      </c>
      <c r="D158" s="3">
        <v>81</v>
      </c>
      <c r="E158" s="3">
        <v>81</v>
      </c>
      <c r="F158" s="4">
        <f t="shared" si="14"/>
        <v>0.5</v>
      </c>
      <c r="G158" s="6" t="s">
        <v>74</v>
      </c>
      <c r="K158" s="4"/>
    </row>
    <row r="159" spans="1:11" x14ac:dyDescent="0.15">
      <c r="A159" s="3">
        <v>2020</v>
      </c>
      <c r="B159" s="3">
        <v>8</v>
      </c>
      <c r="C159" s="5" t="s">
        <v>73</v>
      </c>
      <c r="D159" s="3">
        <v>59</v>
      </c>
      <c r="E159" s="3">
        <v>61</v>
      </c>
      <c r="F159" s="4">
        <f t="shared" si="14"/>
        <v>0.49166666666666664</v>
      </c>
      <c r="G159" s="6" t="s">
        <v>74</v>
      </c>
      <c r="K159" s="4"/>
    </row>
    <row r="160" spans="1:11" x14ac:dyDescent="0.15">
      <c r="A160" s="3">
        <v>2021</v>
      </c>
      <c r="B160" s="3">
        <v>8</v>
      </c>
      <c r="C160" t="s">
        <v>73</v>
      </c>
      <c r="D160" s="3">
        <v>92</v>
      </c>
      <c r="E160" s="3">
        <v>70</v>
      </c>
      <c r="F160" s="4">
        <f t="shared" si="14"/>
        <v>0.5679012345679012</v>
      </c>
      <c r="G160" s="6" t="s">
        <v>74</v>
      </c>
      <c r="K160" s="4"/>
    </row>
    <row r="161" spans="1:11" x14ac:dyDescent="0.15">
      <c r="A161" s="8">
        <v>2022</v>
      </c>
      <c r="B161" s="3">
        <v>8</v>
      </c>
      <c r="C161" t="s">
        <v>73</v>
      </c>
      <c r="D161" s="3">
        <v>94</v>
      </c>
      <c r="E161" s="3">
        <v>68</v>
      </c>
      <c r="F161" s="4">
        <f t="shared" si="14"/>
        <v>0.58024691358024694</v>
      </c>
      <c r="G161" s="6" t="s">
        <v>74</v>
      </c>
      <c r="K161" s="4"/>
    </row>
    <row r="162" spans="1:11" x14ac:dyDescent="0.15">
      <c r="A162" s="3">
        <v>2023</v>
      </c>
      <c r="B162" s="3">
        <v>8</v>
      </c>
      <c r="C162" t="s">
        <v>73</v>
      </c>
      <c r="D162" s="3">
        <v>88</v>
      </c>
      <c r="E162" s="3">
        <v>74</v>
      </c>
      <c r="F162" s="4">
        <f t="shared" ref="F162:F163" si="15">D162/(D162+E162)</f>
        <v>0.54320987654320985</v>
      </c>
      <c r="G162" s="6" t="s">
        <v>74</v>
      </c>
      <c r="K162" s="4"/>
    </row>
    <row r="163" spans="1:11" x14ac:dyDescent="0.15">
      <c r="A163" s="8">
        <v>2024</v>
      </c>
      <c r="B163" s="3">
        <v>8</v>
      </c>
      <c r="C163" t="s">
        <v>73</v>
      </c>
      <c r="D163" s="3">
        <v>101</v>
      </c>
      <c r="E163" s="3">
        <v>61</v>
      </c>
      <c r="F163" s="4">
        <f t="shared" si="15"/>
        <v>0.62345679012345678</v>
      </c>
      <c r="G163" s="6" t="s">
        <v>74</v>
      </c>
      <c r="K163" s="4"/>
    </row>
    <row r="164" spans="1:11" x14ac:dyDescent="0.15">
      <c r="B164" s="16" t="s">
        <v>110</v>
      </c>
      <c r="C164" s="16"/>
      <c r="D164" s="3">
        <f>SUM(D149:D163)</f>
        <v>1214</v>
      </c>
      <c r="E164" s="3">
        <f>SUM(E149:E163)</f>
        <v>1174</v>
      </c>
      <c r="F164" s="4">
        <f t="shared" si="14"/>
        <v>0.50837520938023451</v>
      </c>
      <c r="G164" s="6"/>
      <c r="H164" t="s">
        <v>13</v>
      </c>
      <c r="I164" s="3">
        <f>SUM(D149:D163)</f>
        <v>1214</v>
      </c>
      <c r="J164" s="3">
        <f>SUM(E149:E163)</f>
        <v>1174</v>
      </c>
      <c r="K164" s="4">
        <f>I164/(I164+J164)</f>
        <v>0.50837520938023451</v>
      </c>
    </row>
    <row r="165" spans="1:11" x14ac:dyDescent="0.15">
      <c r="B165" s="16"/>
      <c r="C165" s="16"/>
    </row>
    <row r="166" spans="1:11" x14ac:dyDescent="0.15">
      <c r="B166" s="2"/>
    </row>
    <row r="169" spans="1:11" x14ac:dyDescent="0.15">
      <c r="A169" s="1" t="s">
        <v>42</v>
      </c>
      <c r="B169" s="1" t="s">
        <v>43</v>
      </c>
      <c r="C169" s="2" t="s">
        <v>44</v>
      </c>
      <c r="D169" s="1" t="s">
        <v>45</v>
      </c>
      <c r="E169" s="1" t="s">
        <v>46</v>
      </c>
      <c r="F169" s="1" t="s">
        <v>47</v>
      </c>
      <c r="G169" s="1" t="s">
        <v>48</v>
      </c>
      <c r="H169" s="2" t="s">
        <v>49</v>
      </c>
      <c r="I169" s="1" t="s">
        <v>45</v>
      </c>
      <c r="J169" s="1" t="s">
        <v>46</v>
      </c>
      <c r="K169" s="1" t="s">
        <v>8</v>
      </c>
    </row>
    <row r="170" spans="1:11" x14ac:dyDescent="0.15">
      <c r="A170" s="8">
        <v>2010</v>
      </c>
      <c r="B170" s="3">
        <v>9</v>
      </c>
      <c r="C170" t="s">
        <v>75</v>
      </c>
      <c r="D170" s="3">
        <v>93</v>
      </c>
      <c r="E170" s="3">
        <v>69</v>
      </c>
      <c r="F170" s="4">
        <f t="shared" ref="F170:F185" si="16">D170/(D170+E170)</f>
        <v>0.57407407407407407</v>
      </c>
      <c r="G170" s="3" t="s">
        <v>76</v>
      </c>
      <c r="H170" s="2"/>
      <c r="I170" s="1"/>
      <c r="J170" s="1"/>
      <c r="K170" s="1"/>
    </row>
    <row r="171" spans="1:11" x14ac:dyDescent="0.15">
      <c r="A171" s="3">
        <v>2011</v>
      </c>
      <c r="B171" s="3">
        <v>9</v>
      </c>
      <c r="C171" t="s">
        <v>77</v>
      </c>
      <c r="D171" s="3">
        <v>99</v>
      </c>
      <c r="E171" s="3">
        <v>63</v>
      </c>
      <c r="F171" s="4">
        <f t="shared" si="16"/>
        <v>0.61111111111111116</v>
      </c>
      <c r="G171" s="3" t="s">
        <v>76</v>
      </c>
    </row>
    <row r="172" spans="1:11" x14ac:dyDescent="0.15">
      <c r="A172" s="3">
        <v>2012</v>
      </c>
      <c r="B172" s="3">
        <v>9</v>
      </c>
      <c r="C172" t="s">
        <v>78</v>
      </c>
      <c r="D172" s="3">
        <v>104</v>
      </c>
      <c r="E172" s="3">
        <v>58</v>
      </c>
      <c r="F172" s="4">
        <f t="shared" si="16"/>
        <v>0.64197530864197527</v>
      </c>
      <c r="G172" s="3" t="s">
        <v>76</v>
      </c>
      <c r="K172" s="4"/>
    </row>
    <row r="173" spans="1:11" x14ac:dyDescent="0.15">
      <c r="A173" s="3">
        <v>2013</v>
      </c>
      <c r="B173" s="3">
        <v>9</v>
      </c>
      <c r="C173" t="s">
        <v>78</v>
      </c>
      <c r="D173" s="3">
        <v>86</v>
      </c>
      <c r="E173" s="3">
        <v>76</v>
      </c>
      <c r="F173" s="4">
        <f t="shared" si="16"/>
        <v>0.53086419753086422</v>
      </c>
      <c r="G173" s="3" t="s">
        <v>76</v>
      </c>
    </row>
    <row r="174" spans="1:11" x14ac:dyDescent="0.15">
      <c r="A174" s="8">
        <v>2014</v>
      </c>
      <c r="B174" s="3">
        <v>9</v>
      </c>
      <c r="C174" t="s">
        <v>79</v>
      </c>
      <c r="D174" s="3">
        <v>92</v>
      </c>
      <c r="E174" s="3">
        <v>70</v>
      </c>
      <c r="F174" s="4">
        <f t="shared" si="16"/>
        <v>0.5679012345679012</v>
      </c>
      <c r="G174" s="3" t="s">
        <v>76</v>
      </c>
    </row>
    <row r="175" spans="1:11" x14ac:dyDescent="0.15">
      <c r="A175" s="8">
        <v>2015</v>
      </c>
      <c r="B175" s="3">
        <v>9</v>
      </c>
      <c r="C175" t="s">
        <v>79</v>
      </c>
      <c r="D175" s="3">
        <v>97</v>
      </c>
      <c r="E175" s="3">
        <v>65</v>
      </c>
      <c r="F175" s="4">
        <f t="shared" si="16"/>
        <v>0.59876543209876543</v>
      </c>
      <c r="G175" s="3" t="s">
        <v>76</v>
      </c>
    </row>
    <row r="176" spans="1:11" x14ac:dyDescent="0.15">
      <c r="A176" s="3">
        <v>2016</v>
      </c>
      <c r="B176" s="3">
        <v>9</v>
      </c>
      <c r="C176" t="s">
        <v>77</v>
      </c>
      <c r="D176" s="3">
        <v>82</v>
      </c>
      <c r="E176" s="3">
        <v>80</v>
      </c>
      <c r="F176" s="4">
        <f t="shared" si="16"/>
        <v>0.50617283950617287</v>
      </c>
      <c r="G176" s="3" t="s">
        <v>76</v>
      </c>
      <c r="H176" t="s">
        <v>109</v>
      </c>
      <c r="I176" s="3">
        <f>SUM(D170:D176)</f>
        <v>653</v>
      </c>
      <c r="J176" s="3">
        <f>SUM(E170:E176)</f>
        <v>481</v>
      </c>
      <c r="K176" s="4">
        <f>I176/(I176+J176)</f>
        <v>0.57583774250440922</v>
      </c>
    </row>
    <row r="177" spans="1:11" x14ac:dyDescent="0.15">
      <c r="A177" s="3">
        <v>2017</v>
      </c>
      <c r="B177" s="3">
        <v>9</v>
      </c>
      <c r="C177" t="s">
        <v>80</v>
      </c>
      <c r="D177" s="3">
        <v>62</v>
      </c>
      <c r="E177" s="3">
        <v>100</v>
      </c>
      <c r="F177" s="4">
        <f t="shared" si="16"/>
        <v>0.38271604938271603</v>
      </c>
      <c r="G177" s="3" t="s">
        <v>151</v>
      </c>
      <c r="H177" t="s">
        <v>152</v>
      </c>
      <c r="I177" s="3">
        <f>D177</f>
        <v>62</v>
      </c>
      <c r="J177" s="3">
        <f>E177</f>
        <v>100</v>
      </c>
      <c r="K177" s="4">
        <f>I177/(I177+J177)</f>
        <v>0.38271604938271603</v>
      </c>
    </row>
    <row r="178" spans="1:11" x14ac:dyDescent="0.15">
      <c r="A178" s="3">
        <v>2018</v>
      </c>
      <c r="B178" s="3">
        <v>9</v>
      </c>
      <c r="C178" s="5" t="s">
        <v>81</v>
      </c>
      <c r="D178" s="3">
        <v>97</v>
      </c>
      <c r="E178" s="3">
        <v>65</v>
      </c>
      <c r="F178" s="4">
        <f t="shared" si="16"/>
        <v>0.59876543209876543</v>
      </c>
      <c r="G178" s="3" t="s">
        <v>82</v>
      </c>
      <c r="K178" s="4"/>
    </row>
    <row r="179" spans="1:11" x14ac:dyDescent="0.15">
      <c r="A179" s="3">
        <v>2019</v>
      </c>
      <c r="B179" s="3">
        <v>9</v>
      </c>
      <c r="C179" s="5" t="s">
        <v>81</v>
      </c>
      <c r="D179" s="3">
        <v>96</v>
      </c>
      <c r="E179" s="3">
        <v>66</v>
      </c>
      <c r="F179" s="4">
        <f t="shared" si="16"/>
        <v>0.59259259259259256</v>
      </c>
      <c r="G179" s="3" t="s">
        <v>82</v>
      </c>
      <c r="K179" s="4"/>
    </row>
    <row r="180" spans="1:11" x14ac:dyDescent="0.15">
      <c r="A180" s="8">
        <v>2020</v>
      </c>
      <c r="B180" s="3">
        <v>9</v>
      </c>
      <c r="C180" s="5" t="s">
        <v>81</v>
      </c>
      <c r="D180" s="3">
        <v>81</v>
      </c>
      <c r="E180" s="3">
        <v>39</v>
      </c>
      <c r="F180" s="4">
        <f t="shared" si="16"/>
        <v>0.67500000000000004</v>
      </c>
      <c r="G180" s="3" t="s">
        <v>82</v>
      </c>
      <c r="K180" s="4"/>
    </row>
    <row r="181" spans="1:11" x14ac:dyDescent="0.15">
      <c r="A181" s="3">
        <v>2021</v>
      </c>
      <c r="B181" s="3">
        <v>9</v>
      </c>
      <c r="C181" s="5" t="s">
        <v>81</v>
      </c>
      <c r="D181" s="3">
        <v>107</v>
      </c>
      <c r="E181" s="3">
        <v>55</v>
      </c>
      <c r="F181" s="4">
        <f t="shared" si="16"/>
        <v>0.66049382716049387</v>
      </c>
      <c r="G181" s="3" t="s">
        <v>82</v>
      </c>
      <c r="K181" s="4"/>
    </row>
    <row r="182" spans="1:11" x14ac:dyDescent="0.15">
      <c r="A182" s="3">
        <v>2022</v>
      </c>
      <c r="B182" s="3">
        <v>9</v>
      </c>
      <c r="C182" t="s">
        <v>81</v>
      </c>
      <c r="D182" s="3">
        <v>81</v>
      </c>
      <c r="E182" s="3">
        <v>81</v>
      </c>
      <c r="F182" s="4">
        <f t="shared" si="16"/>
        <v>0.5</v>
      </c>
      <c r="G182" s="3" t="s">
        <v>82</v>
      </c>
      <c r="K182" s="4"/>
    </row>
    <row r="183" spans="1:11" x14ac:dyDescent="0.15">
      <c r="A183" s="3">
        <v>2023</v>
      </c>
      <c r="B183" s="3">
        <v>9</v>
      </c>
      <c r="C183" t="s">
        <v>81</v>
      </c>
      <c r="D183" s="3">
        <v>78</v>
      </c>
      <c r="E183" s="3">
        <v>84</v>
      </c>
      <c r="F183" s="4">
        <f t="shared" ref="F183:F184" si="17">D183/(D183+E183)</f>
        <v>0.48148148148148145</v>
      </c>
      <c r="G183" s="3" t="s">
        <v>82</v>
      </c>
      <c r="K183" s="4"/>
    </row>
    <row r="184" spans="1:11" x14ac:dyDescent="0.15">
      <c r="A184" s="3">
        <v>2024</v>
      </c>
      <c r="B184" s="3">
        <v>9</v>
      </c>
      <c r="C184" t="s">
        <v>81</v>
      </c>
      <c r="D184" s="3">
        <v>78</v>
      </c>
      <c r="E184" s="3">
        <v>84</v>
      </c>
      <c r="F184" s="4">
        <f t="shared" si="17"/>
        <v>0.48148148148148145</v>
      </c>
      <c r="G184" s="3" t="s">
        <v>82</v>
      </c>
      <c r="K184" s="4"/>
    </row>
    <row r="185" spans="1:11" x14ac:dyDescent="0.15">
      <c r="B185" s="16" t="s">
        <v>110</v>
      </c>
      <c r="C185" s="16"/>
      <c r="D185" s="3">
        <f>SUM(D170:D184)</f>
        <v>1333</v>
      </c>
      <c r="E185" s="3">
        <f>SUM(E170:E184)</f>
        <v>1055</v>
      </c>
      <c r="F185" s="4">
        <f t="shared" si="16"/>
        <v>0.55820770519262985</v>
      </c>
      <c r="H185" t="s">
        <v>108</v>
      </c>
      <c r="I185" s="3">
        <f>SUM(D178:D184)</f>
        <v>618</v>
      </c>
      <c r="J185" s="3">
        <f>SUM(E178:E184)</f>
        <v>474</v>
      </c>
      <c r="K185" s="4">
        <f>I185/(I185+J185)</f>
        <v>0.56593406593406592</v>
      </c>
    </row>
    <row r="186" spans="1:11" x14ac:dyDescent="0.15">
      <c r="B186" s="16"/>
      <c r="C186" s="16"/>
      <c r="D186" s="7"/>
    </row>
    <row r="187" spans="1:11" x14ac:dyDescent="0.15">
      <c r="B187" s="2"/>
      <c r="D187" s="9"/>
    </row>
    <row r="190" spans="1:11" x14ac:dyDescent="0.15">
      <c r="A190" s="1" t="s">
        <v>42</v>
      </c>
      <c r="B190" s="1" t="s">
        <v>43</v>
      </c>
      <c r="C190" s="2" t="s">
        <v>44</v>
      </c>
      <c r="D190" s="1" t="s">
        <v>45</v>
      </c>
      <c r="E190" s="1" t="s">
        <v>46</v>
      </c>
      <c r="F190" s="1" t="s">
        <v>47</v>
      </c>
      <c r="G190" s="1" t="s">
        <v>48</v>
      </c>
      <c r="H190" s="2" t="s">
        <v>49</v>
      </c>
      <c r="I190" s="1" t="s">
        <v>45</v>
      </c>
      <c r="J190" s="1" t="s">
        <v>46</v>
      </c>
      <c r="K190" s="1" t="s">
        <v>8</v>
      </c>
    </row>
    <row r="191" spans="1:11" x14ac:dyDescent="0.15">
      <c r="A191" s="3">
        <v>2010</v>
      </c>
      <c r="B191" s="3">
        <v>10</v>
      </c>
      <c r="C191" t="s">
        <v>83</v>
      </c>
      <c r="D191" s="3">
        <v>85</v>
      </c>
      <c r="E191" s="3">
        <v>77</v>
      </c>
      <c r="F191" s="4">
        <f t="shared" ref="F191:F206" si="18">D191/(D191+E191)</f>
        <v>0.52469135802469136</v>
      </c>
      <c r="G191" s="3" t="s">
        <v>160</v>
      </c>
      <c r="H191" s="2"/>
      <c r="I191" s="1"/>
      <c r="J191" s="1"/>
      <c r="K191" s="1"/>
    </row>
    <row r="192" spans="1:11" x14ac:dyDescent="0.15">
      <c r="A192" s="3">
        <v>2011</v>
      </c>
      <c r="B192" s="3">
        <v>10</v>
      </c>
      <c r="C192" t="s">
        <v>83</v>
      </c>
      <c r="D192" s="3">
        <v>64</v>
      </c>
      <c r="E192" s="3">
        <v>98</v>
      </c>
      <c r="F192" s="4">
        <f t="shared" si="18"/>
        <v>0.39506172839506171</v>
      </c>
      <c r="G192" s="3" t="s">
        <v>160</v>
      </c>
    </row>
    <row r="193" spans="1:11" x14ac:dyDescent="0.15">
      <c r="A193" s="3">
        <v>2012</v>
      </c>
      <c r="B193" s="3">
        <v>10</v>
      </c>
      <c r="C193" t="s">
        <v>85</v>
      </c>
      <c r="D193" s="3">
        <v>94</v>
      </c>
      <c r="E193" s="3">
        <v>68</v>
      </c>
      <c r="F193" s="4">
        <f t="shared" si="18"/>
        <v>0.58024691358024694</v>
      </c>
      <c r="G193" s="3" t="s">
        <v>160</v>
      </c>
    </row>
    <row r="194" spans="1:11" x14ac:dyDescent="0.15">
      <c r="A194" s="8">
        <v>2013</v>
      </c>
      <c r="B194" s="3">
        <v>10</v>
      </c>
      <c r="C194" t="s">
        <v>86</v>
      </c>
      <c r="D194" s="3">
        <v>84</v>
      </c>
      <c r="E194" s="3">
        <v>78</v>
      </c>
      <c r="F194" s="4">
        <f t="shared" si="18"/>
        <v>0.51851851851851849</v>
      </c>
      <c r="G194" s="3" t="s">
        <v>160</v>
      </c>
      <c r="K194" s="4"/>
    </row>
    <row r="195" spans="1:11" x14ac:dyDescent="0.15">
      <c r="A195" s="3">
        <v>2014</v>
      </c>
      <c r="B195" s="3">
        <v>10</v>
      </c>
      <c r="C195" t="s">
        <v>87</v>
      </c>
      <c r="D195" s="3">
        <v>79</v>
      </c>
      <c r="E195" s="3">
        <v>83</v>
      </c>
      <c r="F195" s="4">
        <f t="shared" si="18"/>
        <v>0.48765432098765432</v>
      </c>
      <c r="G195" s="3" t="s">
        <v>160</v>
      </c>
      <c r="H195" s="3"/>
      <c r="K195" s="4"/>
    </row>
    <row r="196" spans="1:11" x14ac:dyDescent="0.15">
      <c r="A196" s="3">
        <v>2015</v>
      </c>
      <c r="B196" s="3">
        <v>10</v>
      </c>
      <c r="C196" t="s">
        <v>88</v>
      </c>
      <c r="D196" s="3">
        <v>90</v>
      </c>
      <c r="E196" s="3">
        <v>72</v>
      </c>
      <c r="F196" s="4">
        <f t="shared" si="18"/>
        <v>0.55555555555555558</v>
      </c>
      <c r="G196" s="3" t="s">
        <v>160</v>
      </c>
      <c r="H196" s="3"/>
      <c r="K196" s="4"/>
    </row>
    <row r="197" spans="1:11" x14ac:dyDescent="0.15">
      <c r="A197" s="3">
        <v>2016</v>
      </c>
      <c r="B197" s="3">
        <v>10</v>
      </c>
      <c r="C197" t="s">
        <v>88</v>
      </c>
      <c r="D197" s="3">
        <v>80</v>
      </c>
      <c r="E197" s="3">
        <v>82</v>
      </c>
      <c r="F197" s="4">
        <f t="shared" si="18"/>
        <v>0.49382716049382713</v>
      </c>
      <c r="G197" s="3" t="s">
        <v>160</v>
      </c>
      <c r="H197" s="3"/>
      <c r="K197" s="4"/>
    </row>
    <row r="198" spans="1:11" x14ac:dyDescent="0.15">
      <c r="A198" s="3">
        <v>2017</v>
      </c>
      <c r="B198" s="3">
        <v>10</v>
      </c>
      <c r="C198" t="s">
        <v>89</v>
      </c>
      <c r="D198" s="3">
        <v>92</v>
      </c>
      <c r="E198" s="3">
        <v>70</v>
      </c>
      <c r="F198" s="4">
        <f t="shared" si="18"/>
        <v>0.5679012345679012</v>
      </c>
      <c r="G198" s="3" t="s">
        <v>160</v>
      </c>
      <c r="K198" s="4"/>
    </row>
    <row r="199" spans="1:11" x14ac:dyDescent="0.15">
      <c r="A199" s="3">
        <v>2018</v>
      </c>
      <c r="B199" s="3">
        <v>10</v>
      </c>
      <c r="C199" s="5" t="s">
        <v>90</v>
      </c>
      <c r="D199" s="3">
        <v>78</v>
      </c>
      <c r="E199" s="3">
        <v>84</v>
      </c>
      <c r="F199" s="4">
        <f t="shared" si="18"/>
        <v>0.48148148148148145</v>
      </c>
      <c r="G199" s="3" t="s">
        <v>160</v>
      </c>
      <c r="K199" s="4"/>
    </row>
    <row r="200" spans="1:11" x14ac:dyDescent="0.15">
      <c r="A200" s="3">
        <v>2019</v>
      </c>
      <c r="B200" s="3">
        <v>10</v>
      </c>
      <c r="C200" t="s">
        <v>102</v>
      </c>
      <c r="D200" s="3">
        <v>87</v>
      </c>
      <c r="E200" s="3">
        <v>75</v>
      </c>
      <c r="F200" s="4">
        <f t="shared" si="18"/>
        <v>0.53703703703703709</v>
      </c>
      <c r="G200" s="3" t="s">
        <v>160</v>
      </c>
      <c r="K200" s="4"/>
    </row>
    <row r="201" spans="1:11" x14ac:dyDescent="0.15">
      <c r="A201" s="3">
        <v>2020</v>
      </c>
      <c r="B201" s="3">
        <v>10</v>
      </c>
      <c r="C201" s="12" t="s">
        <v>103</v>
      </c>
      <c r="D201" s="3">
        <v>64</v>
      </c>
      <c r="E201" s="3">
        <v>56</v>
      </c>
      <c r="F201" s="4">
        <f t="shared" si="18"/>
        <v>0.53333333333333333</v>
      </c>
      <c r="G201" s="3" t="s">
        <v>160</v>
      </c>
      <c r="K201" s="4"/>
    </row>
    <row r="202" spans="1:11" x14ac:dyDescent="0.15">
      <c r="A202" s="3">
        <v>2021</v>
      </c>
      <c r="B202" s="3">
        <v>10</v>
      </c>
      <c r="C202" s="5" t="s">
        <v>135</v>
      </c>
      <c r="D202" s="3">
        <v>55</v>
      </c>
      <c r="E202" s="3">
        <v>107</v>
      </c>
      <c r="F202" s="4">
        <f t="shared" si="18"/>
        <v>0.33950617283950618</v>
      </c>
      <c r="G202" s="3" t="s">
        <v>160</v>
      </c>
      <c r="K202" s="4"/>
    </row>
    <row r="203" spans="1:11" x14ac:dyDescent="0.15">
      <c r="A203" s="3">
        <v>2022</v>
      </c>
      <c r="B203" s="3">
        <v>10</v>
      </c>
      <c r="C203" t="s">
        <v>139</v>
      </c>
      <c r="D203" s="3">
        <v>82</v>
      </c>
      <c r="E203" s="3">
        <v>80</v>
      </c>
      <c r="F203" s="4">
        <f t="shared" si="18"/>
        <v>0.50617283950617287</v>
      </c>
      <c r="G203" s="3" t="s">
        <v>160</v>
      </c>
      <c r="K203" s="4"/>
    </row>
    <row r="204" spans="1:11" x14ac:dyDescent="0.15">
      <c r="A204" s="3">
        <v>2023</v>
      </c>
      <c r="B204" s="3">
        <v>10</v>
      </c>
      <c r="C204" t="s">
        <v>166</v>
      </c>
      <c r="D204" s="3">
        <v>69</v>
      </c>
      <c r="E204" s="3">
        <v>93</v>
      </c>
      <c r="F204" s="4">
        <f t="shared" ref="F204:F205" si="19">D204/(D204+E204)</f>
        <v>0.42592592592592593</v>
      </c>
      <c r="G204" s="3" t="s">
        <v>160</v>
      </c>
      <c r="K204" s="4"/>
    </row>
    <row r="205" spans="1:11" x14ac:dyDescent="0.15">
      <c r="A205" s="3">
        <v>2024</v>
      </c>
      <c r="B205" s="3">
        <v>10</v>
      </c>
      <c r="C205" t="s">
        <v>174</v>
      </c>
      <c r="D205" s="3">
        <v>76</v>
      </c>
      <c r="E205" s="3">
        <v>86</v>
      </c>
      <c r="F205" s="4">
        <f t="shared" si="19"/>
        <v>0.46913580246913578</v>
      </c>
      <c r="G205" s="3" t="s">
        <v>160</v>
      </c>
      <c r="K205" s="4"/>
    </row>
    <row r="206" spans="1:11" x14ac:dyDescent="0.15">
      <c r="B206" s="16" t="s">
        <v>12</v>
      </c>
      <c r="C206" s="16"/>
      <c r="D206" s="3">
        <f>SUM(D191:D205)</f>
        <v>1179</v>
      </c>
      <c r="E206" s="3">
        <f>SUM(E191:E205)</f>
        <v>1209</v>
      </c>
      <c r="F206" s="4">
        <f t="shared" si="18"/>
        <v>0.49371859296482412</v>
      </c>
      <c r="H206" t="s">
        <v>161</v>
      </c>
      <c r="I206" s="3">
        <f>SUM(D191:D205)</f>
        <v>1179</v>
      </c>
      <c r="J206" s="3">
        <f>SUM(E191:E205)</f>
        <v>1209</v>
      </c>
      <c r="K206" s="4">
        <f>I206/(I206+J206)</f>
        <v>0.49371859296482412</v>
      </c>
    </row>
    <row r="207" spans="1:11" x14ac:dyDescent="0.15">
      <c r="B207" s="16"/>
      <c r="C207" s="16"/>
      <c r="D207" s="7"/>
    </row>
    <row r="208" spans="1:11" x14ac:dyDescent="0.15">
      <c r="B208" s="2"/>
      <c r="D208" s="7"/>
    </row>
    <row r="211" spans="1:11" x14ac:dyDescent="0.15">
      <c r="A211" s="1"/>
      <c r="B211" s="1"/>
      <c r="C211" s="2"/>
      <c r="D211" s="1"/>
      <c r="E211" s="1"/>
      <c r="F211" s="10"/>
      <c r="G211" s="1"/>
      <c r="H211" s="2"/>
      <c r="I211" s="1"/>
      <c r="J211" s="1"/>
      <c r="K211" s="1"/>
    </row>
    <row r="212" spans="1:11" x14ac:dyDescent="0.15">
      <c r="F212" s="11"/>
    </row>
    <row r="213" spans="1:11" x14ac:dyDescent="0.15">
      <c r="F213" s="11"/>
      <c r="K213" s="4"/>
    </row>
    <row r="214" spans="1:11" x14ac:dyDescent="0.15">
      <c r="A214" s="18" t="s">
        <v>131</v>
      </c>
      <c r="B214" s="18"/>
      <c r="C214" s="18"/>
      <c r="D214" s="18"/>
      <c r="F214" s="11"/>
    </row>
    <row r="215" spans="1:11" x14ac:dyDescent="0.15">
      <c r="A215" s="1" t="s">
        <v>91</v>
      </c>
      <c r="B215" s="1" t="s">
        <v>92</v>
      </c>
      <c r="C215" s="2" t="s">
        <v>93</v>
      </c>
      <c r="D215" s="1" t="s">
        <v>94</v>
      </c>
    </row>
    <row r="216" spans="1:11" x14ac:dyDescent="0.15">
      <c r="A216" s="3">
        <v>2010</v>
      </c>
      <c r="B216" s="3">
        <v>9</v>
      </c>
      <c r="C216" t="s">
        <v>75</v>
      </c>
      <c r="D216" s="3" t="s">
        <v>76</v>
      </c>
      <c r="F216" s="11"/>
    </row>
    <row r="217" spans="1:11" x14ac:dyDescent="0.15">
      <c r="A217" s="3">
        <v>2011</v>
      </c>
      <c r="B217" s="3">
        <v>6</v>
      </c>
      <c r="C217" t="s">
        <v>55</v>
      </c>
      <c r="D217" s="3" t="s">
        <v>36</v>
      </c>
      <c r="F217" s="11"/>
    </row>
    <row r="218" spans="1:11" x14ac:dyDescent="0.15">
      <c r="A218" s="3">
        <v>2012</v>
      </c>
      <c r="B218" s="3">
        <v>6</v>
      </c>
      <c r="C218" t="s">
        <v>37</v>
      </c>
      <c r="D218" s="3" t="s">
        <v>36</v>
      </c>
      <c r="F218" s="11"/>
    </row>
    <row r="219" spans="1:11" x14ac:dyDescent="0.15">
      <c r="A219" s="3">
        <v>2013</v>
      </c>
      <c r="B219" s="3">
        <v>10</v>
      </c>
      <c r="C219" t="s">
        <v>86</v>
      </c>
      <c r="D219" s="3" t="s">
        <v>84</v>
      </c>
    </row>
    <row r="220" spans="1:11" x14ac:dyDescent="0.15">
      <c r="A220" s="3">
        <v>2014</v>
      </c>
      <c r="B220" s="3">
        <v>9</v>
      </c>
      <c r="C220" t="s">
        <v>79</v>
      </c>
      <c r="D220" s="3" t="s">
        <v>76</v>
      </c>
      <c r="K220" s="4"/>
    </row>
    <row r="221" spans="1:11" x14ac:dyDescent="0.15">
      <c r="A221" s="3">
        <v>2015</v>
      </c>
      <c r="B221" s="3">
        <v>9</v>
      </c>
      <c r="C221" t="s">
        <v>79</v>
      </c>
      <c r="D221" s="3" t="s">
        <v>76</v>
      </c>
    </row>
    <row r="222" spans="1:11" x14ac:dyDescent="0.15">
      <c r="A222" s="3">
        <v>2016</v>
      </c>
      <c r="B222" s="3">
        <v>6</v>
      </c>
      <c r="C222" t="s">
        <v>60</v>
      </c>
      <c r="D222" s="7" t="s">
        <v>61</v>
      </c>
    </row>
    <row r="223" spans="1:11" x14ac:dyDescent="0.15">
      <c r="A223" s="3">
        <v>2017</v>
      </c>
      <c r="B223" s="3">
        <v>6</v>
      </c>
      <c r="C223" t="s">
        <v>62</v>
      </c>
      <c r="D223" s="3" t="s">
        <v>63</v>
      </c>
    </row>
    <row r="224" spans="1:11" x14ac:dyDescent="0.15">
      <c r="A224" s="3">
        <v>2018</v>
      </c>
      <c r="B224" s="3">
        <v>2</v>
      </c>
      <c r="C224" s="5" t="s">
        <v>21</v>
      </c>
      <c r="D224" s="3" t="s">
        <v>19</v>
      </c>
    </row>
    <row r="225" spans="1:13" x14ac:dyDescent="0.15">
      <c r="A225" s="3">
        <v>2019</v>
      </c>
      <c r="B225" s="3">
        <v>6</v>
      </c>
      <c r="C225" t="s">
        <v>101</v>
      </c>
      <c r="D225" s="3" t="s">
        <v>107</v>
      </c>
      <c r="E225" s="1"/>
      <c r="F225" s="10"/>
      <c r="G225" s="1"/>
      <c r="H225" s="2"/>
      <c r="I225" s="1"/>
      <c r="J225" s="1"/>
      <c r="K225" s="1"/>
    </row>
    <row r="226" spans="1:13" x14ac:dyDescent="0.15">
      <c r="A226" s="3">
        <v>2020</v>
      </c>
      <c r="B226" s="3">
        <v>9</v>
      </c>
      <c r="C226" t="s">
        <v>81</v>
      </c>
      <c r="D226" s="3" t="s">
        <v>82</v>
      </c>
      <c r="F226" s="11"/>
      <c r="K226" s="4"/>
    </row>
    <row r="227" spans="1:13" x14ac:dyDescent="0.15">
      <c r="A227" s="3">
        <v>2021</v>
      </c>
      <c r="B227" s="3">
        <v>2</v>
      </c>
      <c r="C227" t="s">
        <v>21</v>
      </c>
      <c r="D227" s="3" t="s">
        <v>19</v>
      </c>
      <c r="F227" s="11"/>
      <c r="K227" s="4"/>
    </row>
    <row r="228" spans="1:13" x14ac:dyDescent="0.15">
      <c r="A228" s="3">
        <v>2022</v>
      </c>
      <c r="B228" s="3">
        <v>8</v>
      </c>
      <c r="C228" t="s">
        <v>73</v>
      </c>
      <c r="D228" s="3" t="s">
        <v>74</v>
      </c>
      <c r="F228" s="11"/>
    </row>
    <row r="229" spans="1:13" x14ac:dyDescent="0.15">
      <c r="A229" s="3">
        <v>2023</v>
      </c>
      <c r="B229" s="3">
        <v>5</v>
      </c>
      <c r="C229" t="s">
        <v>134</v>
      </c>
      <c r="D229" s="3" t="s">
        <v>106</v>
      </c>
      <c r="F229" s="11"/>
    </row>
    <row r="230" spans="1:13" x14ac:dyDescent="0.15">
      <c r="A230" s="3">
        <v>2024</v>
      </c>
      <c r="B230" s="3">
        <v>8</v>
      </c>
      <c r="C230" t="s">
        <v>73</v>
      </c>
      <c r="D230" s="3" t="s">
        <v>74</v>
      </c>
      <c r="F230" s="11"/>
    </row>
    <row r="231" spans="1:13" x14ac:dyDescent="0.15">
      <c r="F231" s="11"/>
    </row>
    <row r="232" spans="1:13" x14ac:dyDescent="0.15">
      <c r="F232" s="11"/>
    </row>
    <row r="233" spans="1:13" ht="16" x14ac:dyDescent="0.2">
      <c r="B233"/>
      <c r="C233" s="17" t="s">
        <v>140</v>
      </c>
      <c r="D233" s="17"/>
      <c r="E233" s="17"/>
      <c r="F233" s="17"/>
    </row>
    <row r="234" spans="1:13" x14ac:dyDescent="0.15">
      <c r="B234" s="13" t="s">
        <v>162</v>
      </c>
      <c r="C234" s="2" t="s">
        <v>141</v>
      </c>
      <c r="D234" s="1" t="s">
        <v>142</v>
      </c>
      <c r="E234" s="1" t="s">
        <v>143</v>
      </c>
      <c r="F234" s="1" t="s">
        <v>144</v>
      </c>
    </row>
    <row r="235" spans="1:13" x14ac:dyDescent="0.15">
      <c r="B235">
        <v>1</v>
      </c>
      <c r="C235" s="2" t="s">
        <v>74</v>
      </c>
      <c r="D235" s="1">
        <v>1214</v>
      </c>
      <c r="E235" s="1">
        <v>1174</v>
      </c>
      <c r="F235" s="15">
        <f t="shared" ref="F235:F266" si="20">D235/(D235+E235)</f>
        <v>0.50837520938023451</v>
      </c>
      <c r="K235" s="4"/>
    </row>
    <row r="236" spans="1:13" x14ac:dyDescent="0.15">
      <c r="B236">
        <v>2</v>
      </c>
      <c r="C236" s="2" t="s">
        <v>160</v>
      </c>
      <c r="D236" s="1">
        <v>1179</v>
      </c>
      <c r="E236" s="1">
        <v>1209</v>
      </c>
      <c r="F236" s="15">
        <f t="shared" si="20"/>
        <v>0.49371859296482412</v>
      </c>
    </row>
    <row r="237" spans="1:13" x14ac:dyDescent="0.15">
      <c r="B237">
        <v>3</v>
      </c>
      <c r="C237" s="2" t="s">
        <v>19</v>
      </c>
      <c r="D237" s="1">
        <v>1056</v>
      </c>
      <c r="E237" s="1">
        <v>846</v>
      </c>
      <c r="F237" s="15">
        <f t="shared" si="20"/>
        <v>0.55520504731861198</v>
      </c>
    </row>
    <row r="238" spans="1:13" s="3" customFormat="1" x14ac:dyDescent="0.15">
      <c r="B238">
        <v>4</v>
      </c>
      <c r="C238" s="2" t="s">
        <v>157</v>
      </c>
      <c r="D238" s="1">
        <v>779</v>
      </c>
      <c r="E238" s="1">
        <v>779</v>
      </c>
      <c r="F238" s="15">
        <f t="shared" si="20"/>
        <v>0.5</v>
      </c>
      <c r="H238"/>
      <c r="L238"/>
      <c r="M238"/>
    </row>
    <row r="239" spans="1:13" x14ac:dyDescent="0.15">
      <c r="B239">
        <v>5</v>
      </c>
      <c r="C239" s="2" t="s">
        <v>72</v>
      </c>
      <c r="D239" s="1">
        <v>752</v>
      </c>
      <c r="E239" s="1">
        <v>826</v>
      </c>
      <c r="F239" s="15">
        <f t="shared" si="20"/>
        <v>0.47655259822560203</v>
      </c>
    </row>
    <row r="240" spans="1:13" x14ac:dyDescent="0.15">
      <c r="B240">
        <v>6</v>
      </c>
      <c r="C240" t="s">
        <v>10</v>
      </c>
      <c r="D240" s="3">
        <v>749</v>
      </c>
      <c r="E240" s="3">
        <v>709</v>
      </c>
      <c r="F240" s="4">
        <f t="shared" si="20"/>
        <v>0.51371742112482854</v>
      </c>
    </row>
    <row r="241" spans="2:6" x14ac:dyDescent="0.15">
      <c r="B241">
        <v>7</v>
      </c>
      <c r="C241" t="s">
        <v>76</v>
      </c>
      <c r="D241" s="3">
        <v>653</v>
      </c>
      <c r="E241" s="3">
        <v>481</v>
      </c>
      <c r="F241" s="4">
        <f t="shared" si="20"/>
        <v>0.57583774250440922</v>
      </c>
    </row>
    <row r="242" spans="2:6" x14ac:dyDescent="0.15">
      <c r="B242">
        <v>8</v>
      </c>
      <c r="C242" s="2" t="s">
        <v>82</v>
      </c>
      <c r="D242" s="1">
        <v>618</v>
      </c>
      <c r="E242" s="1">
        <v>474</v>
      </c>
      <c r="F242" s="15">
        <f t="shared" si="20"/>
        <v>0.56593406593406592</v>
      </c>
    </row>
    <row r="243" spans="2:6" x14ac:dyDescent="0.15">
      <c r="B243">
        <v>9</v>
      </c>
      <c r="C243" t="s">
        <v>40</v>
      </c>
      <c r="D243" s="3">
        <v>517</v>
      </c>
      <c r="E243" s="3">
        <v>737</v>
      </c>
      <c r="F243" s="4">
        <f t="shared" si="20"/>
        <v>0.41228070175438597</v>
      </c>
    </row>
    <row r="244" spans="2:6" x14ac:dyDescent="0.15">
      <c r="B244">
        <v>10</v>
      </c>
      <c r="C244" s="2" t="s">
        <v>107</v>
      </c>
      <c r="D244" s="1">
        <v>473</v>
      </c>
      <c r="E244" s="1">
        <v>457</v>
      </c>
      <c r="F244" s="15">
        <f t="shared" si="20"/>
        <v>0.50860215053763436</v>
      </c>
    </row>
    <row r="245" spans="2:6" x14ac:dyDescent="0.15">
      <c r="B245">
        <v>11</v>
      </c>
      <c r="C245" t="s">
        <v>153</v>
      </c>
      <c r="D245" s="3">
        <v>400</v>
      </c>
      <c r="E245" s="3">
        <v>410</v>
      </c>
      <c r="F245" s="4">
        <f t="shared" si="20"/>
        <v>0.49382716049382713</v>
      </c>
    </row>
    <row r="246" spans="2:6" x14ac:dyDescent="0.15">
      <c r="B246">
        <v>12</v>
      </c>
      <c r="C246" t="s">
        <v>51</v>
      </c>
      <c r="D246" s="3">
        <v>393</v>
      </c>
      <c r="E246" s="3">
        <v>417</v>
      </c>
      <c r="F246" s="4">
        <f t="shared" si="20"/>
        <v>0.48518518518518516</v>
      </c>
    </row>
    <row r="247" spans="2:6" x14ac:dyDescent="0.15">
      <c r="B247">
        <v>13</v>
      </c>
      <c r="C247" t="s">
        <v>158</v>
      </c>
      <c r="D247" s="3">
        <v>355</v>
      </c>
      <c r="E247" s="3">
        <v>414</v>
      </c>
      <c r="F247" s="4">
        <f t="shared" si="20"/>
        <v>0.46163849154746422</v>
      </c>
    </row>
    <row r="248" spans="2:6" x14ac:dyDescent="0.15">
      <c r="B248">
        <v>14</v>
      </c>
      <c r="C248" t="s">
        <v>105</v>
      </c>
      <c r="D248" s="3">
        <v>281</v>
      </c>
      <c r="E248" s="3">
        <v>325</v>
      </c>
      <c r="F248" s="4">
        <f t="shared" si="20"/>
        <v>0.4636963696369637</v>
      </c>
    </row>
    <row r="249" spans="2:6" x14ac:dyDescent="0.15">
      <c r="B249">
        <v>15</v>
      </c>
      <c r="C249" t="s">
        <v>145</v>
      </c>
      <c r="D249" s="3">
        <v>254</v>
      </c>
      <c r="E249" s="3">
        <v>232</v>
      </c>
      <c r="F249" s="4">
        <f t="shared" si="20"/>
        <v>0.52263374485596703</v>
      </c>
    </row>
    <row r="250" spans="2:6" x14ac:dyDescent="0.15">
      <c r="B250">
        <v>16</v>
      </c>
      <c r="C250" t="s">
        <v>57</v>
      </c>
      <c r="D250" s="3">
        <v>243</v>
      </c>
      <c r="E250" s="3">
        <v>243</v>
      </c>
      <c r="F250" s="4">
        <f t="shared" si="20"/>
        <v>0.5</v>
      </c>
    </row>
    <row r="251" spans="2:6" x14ac:dyDescent="0.15">
      <c r="B251">
        <v>17</v>
      </c>
      <c r="C251" t="s">
        <v>23</v>
      </c>
      <c r="D251" s="3">
        <v>224</v>
      </c>
      <c r="E251" s="3">
        <v>262</v>
      </c>
      <c r="F251" s="4">
        <f t="shared" si="20"/>
        <v>0.46090534979423869</v>
      </c>
    </row>
    <row r="252" spans="2:6" x14ac:dyDescent="0.15">
      <c r="B252">
        <v>18</v>
      </c>
      <c r="C252" t="s">
        <v>68</v>
      </c>
      <c r="D252" s="3">
        <v>215</v>
      </c>
      <c r="E252" s="3">
        <v>271</v>
      </c>
      <c r="F252" s="4">
        <f t="shared" si="20"/>
        <v>0.44238683127572015</v>
      </c>
    </row>
    <row r="253" spans="2:6" x14ac:dyDescent="0.15">
      <c r="B253">
        <v>19</v>
      </c>
      <c r="C253" t="s">
        <v>15</v>
      </c>
      <c r="D253" s="3">
        <v>208</v>
      </c>
      <c r="E253" s="3">
        <v>278</v>
      </c>
      <c r="F253" s="4">
        <f t="shared" si="20"/>
        <v>0.4279835390946502</v>
      </c>
    </row>
    <row r="254" spans="2:6" x14ac:dyDescent="0.15">
      <c r="B254">
        <v>20</v>
      </c>
      <c r="C254" t="s">
        <v>32</v>
      </c>
      <c r="D254" s="3">
        <v>184</v>
      </c>
      <c r="E254" s="3">
        <v>140</v>
      </c>
      <c r="F254" s="4">
        <f t="shared" si="20"/>
        <v>0.5679012345679012</v>
      </c>
    </row>
    <row r="255" spans="2:6" x14ac:dyDescent="0.15">
      <c r="B255">
        <v>21</v>
      </c>
      <c r="C255" t="s">
        <v>66</v>
      </c>
      <c r="D255" s="3">
        <v>169</v>
      </c>
      <c r="E255" s="3">
        <v>155</v>
      </c>
      <c r="F255" s="4">
        <f t="shared" si="20"/>
        <v>0.52160493827160492</v>
      </c>
    </row>
    <row r="256" spans="2:6" x14ac:dyDescent="0.15">
      <c r="B256">
        <v>22</v>
      </c>
      <c r="C256" t="s">
        <v>26</v>
      </c>
      <c r="D256" s="3">
        <v>161</v>
      </c>
      <c r="E256" s="3">
        <v>163</v>
      </c>
      <c r="F256" s="4">
        <f t="shared" si="20"/>
        <v>0.49691358024691357</v>
      </c>
    </row>
    <row r="257" spans="2:6" x14ac:dyDescent="0.15">
      <c r="B257">
        <v>23</v>
      </c>
      <c r="C257" t="s">
        <v>151</v>
      </c>
      <c r="D257" s="3">
        <v>137</v>
      </c>
      <c r="E257" s="3">
        <v>187</v>
      </c>
      <c r="F257" s="4">
        <f t="shared" si="20"/>
        <v>0.4228395061728395</v>
      </c>
    </row>
    <row r="258" spans="2:6" x14ac:dyDescent="0.15">
      <c r="B258">
        <v>24</v>
      </c>
      <c r="C258" t="s">
        <v>63</v>
      </c>
      <c r="D258" s="3">
        <v>94</v>
      </c>
      <c r="E258" s="3">
        <v>68</v>
      </c>
      <c r="F258" s="4">
        <f t="shared" si="20"/>
        <v>0.58024691358024694</v>
      </c>
    </row>
    <row r="259" spans="2:6" x14ac:dyDescent="0.15">
      <c r="B259">
        <v>25</v>
      </c>
      <c r="C259" t="s">
        <v>146</v>
      </c>
      <c r="D259" s="3">
        <v>88</v>
      </c>
      <c r="E259" s="3">
        <v>74</v>
      </c>
      <c r="F259" s="4">
        <f t="shared" si="20"/>
        <v>0.54320987654320985</v>
      </c>
    </row>
    <row r="260" spans="2:6" x14ac:dyDescent="0.15">
      <c r="B260">
        <v>26</v>
      </c>
      <c r="C260" t="s">
        <v>38</v>
      </c>
      <c r="D260" s="3">
        <v>84</v>
      </c>
      <c r="E260" s="3">
        <v>78</v>
      </c>
      <c r="F260" s="4">
        <f t="shared" si="20"/>
        <v>0.51851851851851849</v>
      </c>
    </row>
    <row r="261" spans="2:6" x14ac:dyDescent="0.15">
      <c r="B261" s="14">
        <v>27</v>
      </c>
      <c r="C261" t="s">
        <v>149</v>
      </c>
      <c r="D261" s="3">
        <v>84</v>
      </c>
      <c r="E261" s="3">
        <v>78</v>
      </c>
      <c r="F261" s="4">
        <f t="shared" si="20"/>
        <v>0.51851851851851849</v>
      </c>
    </row>
    <row r="262" spans="2:6" x14ac:dyDescent="0.15">
      <c r="B262" s="14">
        <v>28</v>
      </c>
      <c r="C262" t="s">
        <v>155</v>
      </c>
      <c r="D262" s="3">
        <v>80</v>
      </c>
      <c r="E262" s="3">
        <v>82</v>
      </c>
      <c r="F262" s="4">
        <f t="shared" si="20"/>
        <v>0.49382716049382713</v>
      </c>
    </row>
    <row r="263" spans="2:6" x14ac:dyDescent="0.15">
      <c r="B263" s="14">
        <v>29</v>
      </c>
      <c r="C263" s="2" t="s">
        <v>168</v>
      </c>
      <c r="D263" s="1">
        <v>80</v>
      </c>
      <c r="E263" s="1">
        <v>82</v>
      </c>
      <c r="F263" s="15">
        <f t="shared" si="20"/>
        <v>0.49382716049382713</v>
      </c>
    </row>
    <row r="264" spans="2:6" x14ac:dyDescent="0.15">
      <c r="B264" s="14">
        <v>30</v>
      </c>
      <c r="C264" t="s">
        <v>104</v>
      </c>
      <c r="D264" s="3">
        <v>76</v>
      </c>
      <c r="E264" s="3">
        <v>86</v>
      </c>
      <c r="F264" s="4">
        <f t="shared" si="20"/>
        <v>0.46913580246913578</v>
      </c>
    </row>
    <row r="265" spans="2:6" x14ac:dyDescent="0.15">
      <c r="B265" s="14">
        <v>31</v>
      </c>
      <c r="C265" t="s">
        <v>147</v>
      </c>
      <c r="D265" s="3">
        <v>70</v>
      </c>
      <c r="E265" s="3">
        <v>92</v>
      </c>
      <c r="F265" s="4">
        <f t="shared" si="20"/>
        <v>0.43209876543209874</v>
      </c>
    </row>
    <row r="266" spans="2:6" x14ac:dyDescent="0.15">
      <c r="B266" s="14">
        <v>32</v>
      </c>
      <c r="C266" s="2" t="s">
        <v>171</v>
      </c>
      <c r="D266" s="1">
        <v>63</v>
      </c>
      <c r="E266" s="1">
        <v>99</v>
      </c>
      <c r="F266" s="15">
        <f t="shared" si="20"/>
        <v>0.3888888888888889</v>
      </c>
    </row>
  </sheetData>
  <sortState xmlns:xlrd2="http://schemas.microsoft.com/office/spreadsheetml/2017/richdata2" ref="C235:F266">
    <sortCondition descending="1" ref="D235:D266"/>
    <sortCondition ref="E235:E266"/>
  </sortState>
  <mergeCells count="22">
    <mergeCell ref="C233:F233"/>
    <mergeCell ref="B101:C101"/>
    <mergeCell ref="B102:C102"/>
    <mergeCell ref="A214:D214"/>
    <mergeCell ref="B207:C207"/>
    <mergeCell ref="B206:C206"/>
    <mergeCell ref="B186:C186"/>
    <mergeCell ref="B185:C185"/>
    <mergeCell ref="B165:C165"/>
    <mergeCell ref="B164:C164"/>
    <mergeCell ref="B143:C143"/>
    <mergeCell ref="B144:C144"/>
    <mergeCell ref="B122:C122"/>
    <mergeCell ref="B123:C123"/>
    <mergeCell ref="B17:C17"/>
    <mergeCell ref="B18:C18"/>
    <mergeCell ref="B80:C80"/>
    <mergeCell ref="B81:C81"/>
    <mergeCell ref="B59:C59"/>
    <mergeCell ref="B60:C60"/>
    <mergeCell ref="B38:C38"/>
    <mergeCell ref="B39:C39"/>
  </mergeCells>
  <pageMargins left="0.75" right="0.75" top="1" bottom="1" header="0.5" footer="0.5"/>
  <pageSetup scale="69" fitToHeight="19"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AL171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fleming</dc:creator>
  <cp:lastModifiedBy>rob fleming</cp:lastModifiedBy>
  <cp:lastPrinted>2024-10-06T16:16:59Z</cp:lastPrinted>
  <dcterms:created xsi:type="dcterms:W3CDTF">2021-01-19T02:21:02Z</dcterms:created>
  <dcterms:modified xsi:type="dcterms:W3CDTF">2024-10-06T16:17:48Z</dcterms:modified>
</cp:coreProperties>
</file>