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heckCompatibility="1"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scoresheet/Historical Files/RBY Historical Standings/"/>
    </mc:Choice>
  </mc:AlternateContent>
  <xr:revisionPtr revIDLastSave="0" documentId="13_ncr:1_{4218C06D-3EAD-2F45-9E04-F324A9E95229}" xr6:coauthVersionLast="47" xr6:coauthVersionMax="47" xr10:uidLastSave="{00000000-0000-0000-0000-000000000000}"/>
  <bookViews>
    <workbookView xWindow="15320" yWindow="920" windowWidth="18800" windowHeight="20100" tabRatio="500" xr2:uid="{00000000-000D-0000-FFFF-FFFF00000000}"/>
  </bookViews>
  <sheets>
    <sheet name="RBY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1" i="1" l="1"/>
  <c r="F358" i="1"/>
  <c r="E296" i="1"/>
  <c r="D296" i="1"/>
  <c r="J296" i="1"/>
  <c r="I296" i="1"/>
  <c r="J295" i="1"/>
  <c r="I295" i="1"/>
  <c r="K295" i="1"/>
  <c r="F295" i="1"/>
  <c r="F294" i="1"/>
  <c r="J266" i="1"/>
  <c r="I266" i="1"/>
  <c r="E266" i="1"/>
  <c r="D266" i="1"/>
  <c r="F265" i="1"/>
  <c r="J236" i="1"/>
  <c r="I236" i="1"/>
  <c r="E236" i="1"/>
  <c r="D236" i="1"/>
  <c r="F235" i="1"/>
  <c r="J206" i="1"/>
  <c r="I206" i="1"/>
  <c r="E206" i="1"/>
  <c r="D206" i="1"/>
  <c r="F205" i="1"/>
  <c r="J176" i="1"/>
  <c r="I176" i="1"/>
  <c r="E176" i="1"/>
  <c r="D176" i="1"/>
  <c r="F175" i="1"/>
  <c r="J146" i="1"/>
  <c r="I146" i="1"/>
  <c r="E146" i="1"/>
  <c r="D146" i="1"/>
  <c r="F145" i="1"/>
  <c r="J116" i="1"/>
  <c r="I116" i="1"/>
  <c r="E116" i="1"/>
  <c r="D116" i="1"/>
  <c r="F115" i="1"/>
  <c r="E86" i="1"/>
  <c r="D86" i="1"/>
  <c r="F85" i="1"/>
  <c r="J86" i="1"/>
  <c r="I86" i="1"/>
  <c r="J85" i="1"/>
  <c r="I85" i="1"/>
  <c r="K85" i="1"/>
  <c r="J56" i="1"/>
  <c r="I56" i="1"/>
  <c r="E26" i="1"/>
  <c r="D26" i="1"/>
  <c r="E56" i="1"/>
  <c r="D56" i="1"/>
  <c r="F55" i="1"/>
  <c r="J26" i="1"/>
  <c r="I26" i="1"/>
  <c r="F25" i="1"/>
  <c r="F234" i="1" l="1"/>
  <c r="F362" i="1" l="1"/>
  <c r="F264" i="1"/>
  <c r="F236" i="1"/>
  <c r="F204" i="1"/>
  <c r="F174" i="1"/>
  <c r="J143" i="1"/>
  <c r="I143" i="1"/>
  <c r="K143" i="1" s="1"/>
  <c r="F144" i="1"/>
  <c r="F114" i="1"/>
  <c r="F84" i="1"/>
  <c r="F54" i="1"/>
  <c r="F24" i="1"/>
  <c r="F353" i="1" l="1"/>
  <c r="F349" i="1"/>
  <c r="F339" i="1"/>
  <c r="F335" i="1"/>
  <c r="F336" i="1"/>
  <c r="F337" i="1"/>
  <c r="F360" i="1"/>
  <c r="F354" i="1"/>
  <c r="F334" i="1"/>
  <c r="F355" i="1"/>
  <c r="F348" i="1"/>
  <c r="F341" i="1"/>
  <c r="F345" i="1"/>
  <c r="F338" i="1"/>
  <c r="F346" i="1"/>
  <c r="F357" i="1"/>
  <c r="F340" i="1"/>
  <c r="F344" i="1"/>
  <c r="F343" i="1"/>
  <c r="F356" i="1"/>
  <c r="F352" i="1"/>
  <c r="F342" i="1"/>
  <c r="F351" i="1"/>
  <c r="F350" i="1"/>
  <c r="F347" i="1"/>
  <c r="F359" i="1"/>
  <c r="F293" i="1" l="1"/>
  <c r="F263" i="1"/>
  <c r="F233" i="1"/>
  <c r="F203" i="1"/>
  <c r="F173" i="1"/>
  <c r="F143" i="1"/>
  <c r="F113" i="1"/>
  <c r="F83" i="1"/>
  <c r="F53" i="1"/>
  <c r="F23" i="1"/>
  <c r="F292" i="1" l="1"/>
  <c r="F262" i="1"/>
  <c r="F232" i="1"/>
  <c r="F202" i="1"/>
  <c r="F172" i="1"/>
  <c r="F142" i="1"/>
  <c r="F112" i="1"/>
  <c r="F82" i="1"/>
  <c r="F52" i="1"/>
  <c r="F22" i="1"/>
  <c r="I291" i="1"/>
  <c r="I287" i="1"/>
  <c r="J291" i="1"/>
  <c r="K206" i="1"/>
  <c r="J141" i="1"/>
  <c r="I141" i="1"/>
  <c r="K141" i="1" s="1"/>
  <c r="K146" i="1"/>
  <c r="I137" i="1"/>
  <c r="I47" i="1"/>
  <c r="K56" i="1"/>
  <c r="I11" i="1"/>
  <c r="J11" i="1"/>
  <c r="J14" i="1"/>
  <c r="I14" i="1"/>
  <c r="F291" i="1"/>
  <c r="F290" i="1"/>
  <c r="F289" i="1"/>
  <c r="F261" i="1"/>
  <c r="F260" i="1"/>
  <c r="F259" i="1"/>
  <c r="F231" i="1"/>
  <c r="F230" i="1"/>
  <c r="F229" i="1"/>
  <c r="F201" i="1"/>
  <c r="F200" i="1"/>
  <c r="F199" i="1"/>
  <c r="F171" i="1"/>
  <c r="F170" i="1"/>
  <c r="F169" i="1"/>
  <c r="F141" i="1"/>
  <c r="F140" i="1"/>
  <c r="F139" i="1"/>
  <c r="F111" i="1"/>
  <c r="F110" i="1"/>
  <c r="F109" i="1"/>
  <c r="F81" i="1"/>
  <c r="F80" i="1"/>
  <c r="F79" i="1"/>
  <c r="F51" i="1"/>
  <c r="F50" i="1"/>
  <c r="F49" i="1"/>
  <c r="F21" i="1"/>
  <c r="F20" i="1"/>
  <c r="F19" i="1"/>
  <c r="F288" i="1"/>
  <c r="J287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K236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198" i="1"/>
  <c r="I197" i="1"/>
  <c r="J197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38" i="1"/>
  <c r="J137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I93" i="1"/>
  <c r="J93" i="1"/>
  <c r="F93" i="1"/>
  <c r="I92" i="1"/>
  <c r="J92" i="1"/>
  <c r="F92" i="1"/>
  <c r="F78" i="1"/>
  <c r="I77" i="1"/>
  <c r="J77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48" i="1"/>
  <c r="J47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K14" i="1" l="1"/>
  <c r="K11" i="1"/>
  <c r="K291" i="1"/>
  <c r="K77" i="1"/>
  <c r="F146" i="1"/>
  <c r="K296" i="1"/>
  <c r="K176" i="1"/>
  <c r="F56" i="1"/>
  <c r="K26" i="1"/>
  <c r="K92" i="1"/>
  <c r="K197" i="1"/>
  <c r="F266" i="1"/>
  <c r="K86" i="1"/>
  <c r="K93" i="1"/>
  <c r="F116" i="1"/>
  <c r="K266" i="1"/>
  <c r="F86" i="1"/>
  <c r="F176" i="1"/>
  <c r="K116" i="1"/>
  <c r="K137" i="1"/>
  <c r="K287" i="1"/>
  <c r="K47" i="1"/>
  <c r="F296" i="1"/>
  <c r="F206" i="1"/>
  <c r="F26" i="1"/>
</calcChain>
</file>

<file path=xl/sharedStrings.xml><?xml version="1.0" encoding="utf-8"?>
<sst xmlns="http://schemas.openxmlformats.org/spreadsheetml/2006/main" count="718" uniqueCount="210">
  <si>
    <t xml:space="preserve">Year  </t>
  </si>
  <si>
    <t xml:space="preserve"> Team #  </t>
  </si>
  <si>
    <t xml:space="preserve"> Team Name  </t>
  </si>
  <si>
    <t xml:space="preserve"> W  </t>
  </si>
  <si>
    <t xml:space="preserve"> L  </t>
  </si>
  <si>
    <t xml:space="preserve"> Pct.  </t>
  </si>
  <si>
    <t xml:space="preserve"> Owner  </t>
  </si>
  <si>
    <t xml:space="preserve"> Owner's Total  </t>
  </si>
  <si>
    <t xml:space="preserve"> Pct.</t>
  </si>
  <si>
    <t xml:space="preserve">Myrtle Beach Bums </t>
  </si>
  <si>
    <t xml:space="preserve">Chris </t>
  </si>
  <si>
    <t xml:space="preserve">Degnerate the Faithful </t>
  </si>
  <si>
    <t xml:space="preserve">Brandon </t>
  </si>
  <si>
    <t xml:space="preserve">Team One </t>
  </si>
  <si>
    <t xml:space="preserve">Jim </t>
  </si>
  <si>
    <t>New Kid on the Block</t>
    <phoneticPr fontId="0" type="noConversion"/>
  </si>
  <si>
    <t>JD</t>
    <phoneticPr fontId="0" type="noConversion"/>
  </si>
  <si>
    <t>Teenage Vengence</t>
  </si>
  <si>
    <t>JD</t>
  </si>
  <si>
    <t>Beat Dad</t>
  </si>
  <si>
    <t>Bay Bandits</t>
  </si>
  <si>
    <t>Simon</t>
  </si>
  <si>
    <t xml:space="preserve">Franchise Total </t>
  </si>
  <si>
    <t xml:space="preserve">Quackers </t>
  </si>
  <si>
    <t xml:space="preserve">Mike </t>
  </si>
  <si>
    <t xml:space="preserve">Rubber Ducks </t>
  </si>
  <si>
    <t xml:space="preserve">Leadville 100s </t>
  </si>
  <si>
    <t xml:space="preserve">Bob </t>
  </si>
  <si>
    <t xml:space="preserve">There Can Be Only One </t>
  </si>
  <si>
    <t xml:space="preserve">Owen </t>
  </si>
  <si>
    <t>MVP in '06</t>
  </si>
  <si>
    <t>Sumner</t>
  </si>
  <si>
    <t xml:space="preserve">Yankums </t>
  </si>
  <si>
    <t xml:space="preserve">John </t>
  </si>
  <si>
    <t xml:space="preserve">NL Yankums </t>
  </si>
  <si>
    <t xml:space="preserve">National Yankers </t>
  </si>
  <si>
    <t xml:space="preserve">yankers </t>
  </si>
  <si>
    <t>NL Yankums</t>
    <phoneticPr fontId="0" type="noConversion"/>
  </si>
  <si>
    <t>NL Yankers</t>
  </si>
  <si>
    <t>John</t>
  </si>
  <si>
    <t>DC Yankers</t>
  </si>
  <si>
    <t>The Cuse</t>
  </si>
  <si>
    <t>Absolutely Horrible</t>
  </si>
  <si>
    <t>Morty's Yanker</t>
  </si>
  <si>
    <t>For Whom the Beltre Toles</t>
  </si>
  <si>
    <t>Tim</t>
  </si>
  <si>
    <t xml:space="preserve">Rochester River Rats </t>
  </si>
  <si>
    <t xml:space="preserve">Ron </t>
  </si>
  <si>
    <t xml:space="preserve">Outlaws </t>
  </si>
  <si>
    <t xml:space="preserve">Tim </t>
  </si>
  <si>
    <t xml:space="preserve">Lightning Bolts </t>
  </si>
  <si>
    <t xml:space="preserve">Rochester Lightning Bolts </t>
  </si>
  <si>
    <t>Thunder and Lightning</t>
  </si>
  <si>
    <t>Ron</t>
  </si>
  <si>
    <t>Nutz and Bolts</t>
  </si>
  <si>
    <t>The Prince &amp; The Panda</t>
  </si>
  <si>
    <t>Usual Prospects &amp; Suspects</t>
  </si>
  <si>
    <t>Ball Lighting</t>
  </si>
  <si>
    <t xml:space="preserve">Year </t>
  </si>
  <si>
    <t xml:space="preserve"> Team # </t>
  </si>
  <si>
    <t xml:space="preserve"> Team Name </t>
  </si>
  <si>
    <t xml:space="preserve"> W </t>
  </si>
  <si>
    <t xml:space="preserve"> L </t>
  </si>
  <si>
    <t xml:space="preserve"> Pct. </t>
  </si>
  <si>
    <t xml:space="preserve"> Owner </t>
  </si>
  <si>
    <t xml:space="preserve"> Owner's Total </t>
  </si>
  <si>
    <t xml:space="preserve">Katlyns Krew </t>
  </si>
  <si>
    <t xml:space="preserve">Tony </t>
  </si>
  <si>
    <t>Tony</t>
  </si>
  <si>
    <t xml:space="preserve">DaClear </t>
  </si>
  <si>
    <t xml:space="preserve">Dave </t>
  </si>
  <si>
    <t xml:space="preserve">Mojo's Woikin' </t>
  </si>
  <si>
    <t>StinkinDeadFish</t>
  </si>
  <si>
    <t>Dave</t>
  </si>
  <si>
    <t>Meanies</t>
  </si>
  <si>
    <t>KickAzzyTkNms</t>
  </si>
  <si>
    <t>DaMob</t>
  </si>
  <si>
    <t>Team 5</t>
  </si>
  <si>
    <t>Team Sad Trombone</t>
  </si>
  <si>
    <t>Grant</t>
  </si>
  <si>
    <t xml:space="preserve">John Brown's Seige </t>
  </si>
  <si>
    <t xml:space="preserve">Kevin </t>
  </si>
  <si>
    <t xml:space="preserve">John Browns Seige </t>
  </si>
  <si>
    <t xml:space="preserve">Team Kevin </t>
  </si>
  <si>
    <t xml:space="preserve">john  browns  seige </t>
  </si>
  <si>
    <t>john browns last ride</t>
    <phoneticPr fontId="0" type="noConversion"/>
  </si>
  <si>
    <t>Young, Dumb, &amp; Full of Lincecum</t>
    <phoneticPr fontId="0" type="noConversion"/>
  </si>
  <si>
    <t>Rebell Son</t>
  </si>
  <si>
    <t xml:space="preserve">Carolina Forest Fire </t>
  </si>
  <si>
    <t xml:space="preserve">Todd </t>
  </si>
  <si>
    <t xml:space="preserve">Antietam Assassins </t>
  </si>
  <si>
    <t xml:space="preserve">Andy </t>
  </si>
  <si>
    <t>Antietam Assassins</t>
  </si>
  <si>
    <t>Andy</t>
  </si>
  <si>
    <t>Tropic Lighting</t>
  </si>
  <si>
    <t>Ed</t>
  </si>
  <si>
    <t>Treasure Coast Crew</t>
  </si>
  <si>
    <t xml:space="preserve">Riverdogs </t>
  </si>
  <si>
    <t xml:space="preserve">Rob </t>
  </si>
  <si>
    <t xml:space="preserve">Wallydogs </t>
  </si>
  <si>
    <t xml:space="preserve">Black Flies </t>
  </si>
  <si>
    <t>(dead) Black Flies</t>
    <phoneticPr fontId="0" type="noConversion"/>
  </si>
  <si>
    <t>rob</t>
  </si>
  <si>
    <t>Black Flies</t>
  </si>
  <si>
    <t>Rob</t>
  </si>
  <si>
    <t xml:space="preserve">Shadowland Black Flies </t>
  </si>
  <si>
    <t>Shadowland Flies</t>
  </si>
  <si>
    <t>Shadowland</t>
  </si>
  <si>
    <t xml:space="preserve">Golden Knights </t>
  </si>
  <si>
    <t xml:space="preserve">Steve </t>
  </si>
  <si>
    <t xml:space="preserve">Lonesome Losers </t>
  </si>
  <si>
    <t xml:space="preserve">Shamrocks </t>
  </si>
  <si>
    <t xml:space="preserve">M*A*S*H </t>
  </si>
  <si>
    <t>Squirrels in the Attic</t>
    <phoneticPr fontId="0" type="noConversion"/>
  </si>
  <si>
    <t>Roadkill</t>
    <phoneticPr fontId="0" type="noConversion"/>
  </si>
  <si>
    <t>Phightins</t>
    <phoneticPr fontId="0" type="noConversion"/>
  </si>
  <si>
    <t>O-fers</t>
  </si>
  <si>
    <t>Steve</t>
  </si>
  <si>
    <t>Snakebit</t>
  </si>
  <si>
    <t>KA-tet</t>
  </si>
  <si>
    <t xml:space="preserve">Raven Lunatic </t>
  </si>
  <si>
    <t xml:space="preserve">Dean </t>
  </si>
  <si>
    <t xml:space="preserve">Say Hay </t>
  </si>
  <si>
    <t xml:space="preserve">Say Hey </t>
  </si>
  <si>
    <t xml:space="preserve">Bulldogs </t>
  </si>
  <si>
    <t xml:space="preserve">Shake, Rattle, and... </t>
  </si>
  <si>
    <t>Da Champs</t>
    <phoneticPr fontId="0" type="noConversion"/>
  </si>
  <si>
    <t>Falco Strikes Again</t>
    <phoneticPr fontId="0" type="noConversion"/>
  </si>
  <si>
    <t>Out run ya</t>
    <phoneticPr fontId="0" type="noConversion"/>
  </si>
  <si>
    <t>The Cursed &amp; the Damned!</t>
    <phoneticPr fontId="0" type="noConversion"/>
  </si>
  <si>
    <t>Da Champs II</t>
  </si>
  <si>
    <t>Ugly and Old</t>
  </si>
  <si>
    <t>Damn Offensive</t>
  </si>
  <si>
    <t>Gotham Gladiators</t>
  </si>
  <si>
    <t>Robert</t>
  </si>
  <si>
    <t>Hot Garbage</t>
  </si>
  <si>
    <t>Against Dahl Odds</t>
  </si>
  <si>
    <t>Rochestter Bolts</t>
  </si>
  <si>
    <t>NoDak Attack!</t>
  </si>
  <si>
    <t>Puig Your Friend</t>
  </si>
  <si>
    <t>Tony Total</t>
  </si>
  <si>
    <t>Dave Total</t>
  </si>
  <si>
    <t>Scott Total</t>
  </si>
  <si>
    <t>Kevin Total</t>
  </si>
  <si>
    <t>Dean total</t>
  </si>
  <si>
    <t>Robert Total</t>
  </si>
  <si>
    <t>Simon Total</t>
  </si>
  <si>
    <t>Franchise Total:</t>
  </si>
  <si>
    <t>Sumner Total</t>
  </si>
  <si>
    <t>Owen Total</t>
  </si>
  <si>
    <t>Bob Total</t>
  </si>
  <si>
    <t>Mike Total</t>
  </si>
  <si>
    <t>John Total</t>
  </si>
  <si>
    <t>Tim Total</t>
  </si>
  <si>
    <t>Tim F Total</t>
  </si>
  <si>
    <t>Ron Total</t>
  </si>
  <si>
    <t>Todd Total</t>
  </si>
  <si>
    <t>Ed Total</t>
  </si>
  <si>
    <t>Andy Total</t>
  </si>
  <si>
    <t>Rob Total</t>
  </si>
  <si>
    <t>Steve Total</t>
  </si>
  <si>
    <t>Wall of Champions</t>
  </si>
  <si>
    <t>Dean</t>
  </si>
  <si>
    <t>Kevin</t>
  </si>
  <si>
    <t>Owen</t>
  </si>
  <si>
    <t>Year</t>
  </si>
  <si>
    <t>Tm #</t>
  </si>
  <si>
    <t>Team Name</t>
  </si>
  <si>
    <t>Owner</t>
  </si>
  <si>
    <t>Can't Yu Snell That Snell</t>
  </si>
  <si>
    <t>Zac, Macs, and Jacks</t>
  </si>
  <si>
    <t>Jack, Zachs and Mac</t>
  </si>
  <si>
    <t>Cole Train</t>
  </si>
  <si>
    <t>Scott</t>
  </si>
  <si>
    <t>REBEL Son</t>
  </si>
  <si>
    <t>Switch It</t>
  </si>
  <si>
    <t>Steven</t>
  </si>
  <si>
    <t>Steven Total</t>
  </si>
  <si>
    <t>Soler Reyes &amp; a Beer</t>
  </si>
  <si>
    <t>Rochester Thunderbolts</t>
  </si>
  <si>
    <t>North Correa</t>
  </si>
  <si>
    <t>OWNER WIN TOTALS</t>
  </si>
  <si>
    <t>Owner Name</t>
  </si>
  <si>
    <t>W</t>
  </si>
  <si>
    <t>L</t>
  </si>
  <si>
    <t>PCT.</t>
  </si>
  <si>
    <t>Todd</t>
  </si>
  <si>
    <t>Chris</t>
  </si>
  <si>
    <t>Branden</t>
  </si>
  <si>
    <t>Jim</t>
  </si>
  <si>
    <t>Mike</t>
  </si>
  <si>
    <t>Bob</t>
  </si>
  <si>
    <t>Tim F</t>
  </si>
  <si>
    <t>Harry's on 3rd</t>
  </si>
  <si>
    <t>Flock of SeaGurriels</t>
  </si>
  <si>
    <t>Newest Yeller</t>
  </si>
  <si>
    <t>Jose</t>
  </si>
  <si>
    <t>Jose Total</t>
  </si>
  <si>
    <t>Grant Total</t>
  </si>
  <si>
    <t>Muscle Hamsters</t>
  </si>
  <si>
    <t>Jay</t>
  </si>
  <si>
    <t>Jay Total</t>
  </si>
  <si>
    <t>rochester gamblers</t>
  </si>
  <si>
    <t>Precocious kids</t>
  </si>
  <si>
    <t>REBEL  SON</t>
  </si>
  <si>
    <t>Katet - 9</t>
  </si>
  <si>
    <t>oo oo</t>
  </si>
  <si>
    <t>Dale</t>
  </si>
  <si>
    <t>Dale Total</t>
  </si>
  <si>
    <t>Rebel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</si>
</sst>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Verdana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 Narrow"/>
      <family val="2"/>
    </font>
    <font>
      <b/>
      <sz val="10"/>
      <color rgb="FFFF0000"/>
      <name val="Verdana"/>
      <family val="2"/>
    </font>
    <font>
      <b/>
      <sz val="10"/>
      <color indexed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2"/>
      <color rgb="FFC00000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2"/>
  <sheetViews>
    <sheetView tabSelected="1" topLeftCell="A140" zoomScale="118" zoomScaleNormal="120" workbookViewId="0">
      <selection activeCell="A296" sqref="A1:K296"/>
    </sheetView>
  </sheetViews>
  <sheetFormatPr baseColWidth="10" defaultRowHeight="13" x14ac:dyDescent="0.15"/>
  <cols>
    <col min="1" max="2" width="7.5" style="4" customWidth="1"/>
    <col min="3" max="3" width="25.6640625" customWidth="1"/>
    <col min="4" max="4" width="8" style="4" customWidth="1"/>
    <col min="5" max="5" width="7.1640625" style="4" customWidth="1"/>
    <col min="6" max="6" width="7.33203125" style="4" customWidth="1"/>
    <col min="7" max="7" width="8.1640625" customWidth="1"/>
    <col min="8" max="8" width="14.83203125" customWidth="1"/>
    <col min="9" max="10" width="10.83203125" style="4" customWidth="1"/>
    <col min="11" max="11" width="6" style="4" customWidth="1"/>
    <col min="12" max="12" width="6" customWidth="1"/>
  </cols>
  <sheetData>
    <row r="1" spans="1:11" s="2" customFormat="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3</v>
      </c>
      <c r="J1" s="1" t="s">
        <v>4</v>
      </c>
      <c r="K1" s="1" t="s">
        <v>8</v>
      </c>
    </row>
    <row r="2" spans="1:11" x14ac:dyDescent="0.15">
      <c r="A2" s="3">
        <v>2001</v>
      </c>
      <c r="B2" s="4">
        <v>1</v>
      </c>
      <c r="C2" t="s">
        <v>9</v>
      </c>
      <c r="D2" s="4">
        <v>63</v>
      </c>
      <c r="E2" s="4">
        <v>99</v>
      </c>
      <c r="F2" s="5">
        <f t="shared" ref="F2:F18" si="0">(D2)/(D2+E2)</f>
        <v>0.3888888888888889</v>
      </c>
      <c r="G2" t="s">
        <v>10</v>
      </c>
    </row>
    <row r="3" spans="1:11" x14ac:dyDescent="0.15">
      <c r="A3" s="3">
        <v>2002</v>
      </c>
      <c r="B3" s="4">
        <v>1</v>
      </c>
      <c r="C3" t="s">
        <v>9</v>
      </c>
      <c r="D3" s="4">
        <v>78</v>
      </c>
      <c r="E3" s="4">
        <v>84</v>
      </c>
      <c r="F3" s="5">
        <f t="shared" si="0"/>
        <v>0.48148148148148145</v>
      </c>
      <c r="G3" t="s">
        <v>10</v>
      </c>
      <c r="H3" t="s">
        <v>10</v>
      </c>
      <c r="I3" s="6">
        <v>78</v>
      </c>
      <c r="J3" s="6">
        <v>84</v>
      </c>
      <c r="K3" s="6">
        <v>0.435</v>
      </c>
    </row>
    <row r="4" spans="1:11" x14ac:dyDescent="0.15">
      <c r="A4" s="3">
        <v>2003</v>
      </c>
      <c r="B4" s="4">
        <v>1</v>
      </c>
      <c r="C4" t="s">
        <v>11</v>
      </c>
      <c r="D4" s="4">
        <v>67</v>
      </c>
      <c r="E4" s="4">
        <v>95</v>
      </c>
      <c r="F4" s="5">
        <f t="shared" si="0"/>
        <v>0.41358024691358025</v>
      </c>
      <c r="G4" t="s">
        <v>12</v>
      </c>
      <c r="I4" s="6"/>
      <c r="J4" s="6"/>
      <c r="K4" s="6"/>
    </row>
    <row r="5" spans="1:11" x14ac:dyDescent="0.15">
      <c r="A5" s="3">
        <v>2004</v>
      </c>
      <c r="B5" s="4">
        <v>1</v>
      </c>
      <c r="C5" t="s">
        <v>11</v>
      </c>
      <c r="D5" s="4">
        <v>79</v>
      </c>
      <c r="E5" s="4">
        <v>83</v>
      </c>
      <c r="F5" s="5">
        <f t="shared" si="0"/>
        <v>0.48765432098765432</v>
      </c>
      <c r="G5" t="s">
        <v>12</v>
      </c>
      <c r="I5" s="6"/>
      <c r="J5" s="6"/>
      <c r="K5" s="6"/>
    </row>
    <row r="6" spans="1:11" x14ac:dyDescent="0.15">
      <c r="A6" s="3">
        <v>2005</v>
      </c>
      <c r="B6" s="4">
        <v>1</v>
      </c>
      <c r="C6" t="s">
        <v>11</v>
      </c>
      <c r="D6" s="4">
        <v>87</v>
      </c>
      <c r="E6" s="4">
        <v>75</v>
      </c>
      <c r="F6" s="5">
        <f t="shared" si="0"/>
        <v>0.53703703703703709</v>
      </c>
      <c r="G6" t="s">
        <v>12</v>
      </c>
      <c r="I6" s="6"/>
      <c r="J6" s="6"/>
      <c r="K6" s="6"/>
    </row>
    <row r="7" spans="1:11" x14ac:dyDescent="0.15">
      <c r="A7" s="3">
        <v>2006</v>
      </c>
      <c r="B7" s="4">
        <v>1</v>
      </c>
      <c r="C7" t="s">
        <v>11</v>
      </c>
      <c r="D7" s="4">
        <v>72</v>
      </c>
      <c r="E7" s="4">
        <v>90</v>
      </c>
      <c r="F7" s="5">
        <f t="shared" si="0"/>
        <v>0.44444444444444442</v>
      </c>
      <c r="G7" t="s">
        <v>12</v>
      </c>
      <c r="H7" t="s">
        <v>12</v>
      </c>
      <c r="I7" s="6">
        <v>305</v>
      </c>
      <c r="J7" s="6">
        <v>343</v>
      </c>
      <c r="K7" s="6">
        <v>0.47099999999999997</v>
      </c>
    </row>
    <row r="8" spans="1:11" x14ac:dyDescent="0.15">
      <c r="A8" s="3">
        <v>2007</v>
      </c>
      <c r="B8" s="4">
        <v>1</v>
      </c>
      <c r="C8" t="s">
        <v>13</v>
      </c>
      <c r="D8" s="4">
        <v>80</v>
      </c>
      <c r="E8" s="4">
        <v>82</v>
      </c>
      <c r="F8" s="5">
        <f t="shared" si="0"/>
        <v>0.49382716049382713</v>
      </c>
      <c r="G8" t="s">
        <v>14</v>
      </c>
      <c r="I8" s="6"/>
      <c r="J8" s="6"/>
      <c r="K8" s="6"/>
    </row>
    <row r="9" spans="1:11" x14ac:dyDescent="0.15">
      <c r="A9" s="3">
        <v>2008</v>
      </c>
      <c r="B9" s="4">
        <v>1</v>
      </c>
      <c r="C9" t="s">
        <v>13</v>
      </c>
      <c r="D9" s="4">
        <v>73</v>
      </c>
      <c r="E9" s="4">
        <v>89</v>
      </c>
      <c r="F9" s="5">
        <f t="shared" si="0"/>
        <v>0.45061728395061729</v>
      </c>
      <c r="G9" t="s">
        <v>14</v>
      </c>
      <c r="I9" s="6"/>
      <c r="J9" s="6"/>
      <c r="K9" s="6"/>
    </row>
    <row r="10" spans="1:11" x14ac:dyDescent="0.15">
      <c r="A10" s="3">
        <v>2009</v>
      </c>
      <c r="B10" s="4">
        <v>1</v>
      </c>
      <c r="C10" t="s">
        <v>13</v>
      </c>
      <c r="D10" s="4">
        <v>72</v>
      </c>
      <c r="E10" s="4">
        <v>90</v>
      </c>
      <c r="F10" s="5">
        <f t="shared" si="0"/>
        <v>0.44444444444444442</v>
      </c>
      <c r="G10" t="s">
        <v>14</v>
      </c>
      <c r="I10" s="6"/>
      <c r="J10" s="6"/>
      <c r="K10" s="7"/>
    </row>
    <row r="11" spans="1:11" x14ac:dyDescent="0.15">
      <c r="A11" s="3">
        <v>2010</v>
      </c>
      <c r="B11" s="4">
        <v>1</v>
      </c>
      <c r="C11" t="s">
        <v>13</v>
      </c>
      <c r="D11" s="4">
        <v>61</v>
      </c>
      <c r="E11" s="4">
        <v>101</v>
      </c>
      <c r="F11" s="5">
        <f t="shared" si="0"/>
        <v>0.37654320987654322</v>
      </c>
      <c r="G11" t="s">
        <v>14</v>
      </c>
      <c r="H11" t="s">
        <v>14</v>
      </c>
      <c r="I11" s="6">
        <f>SUM(D8:D11)</f>
        <v>286</v>
      </c>
      <c r="J11" s="6">
        <f>SUM(E8:E11)</f>
        <v>362</v>
      </c>
      <c r="K11" s="7">
        <f>I11/(I11+J11)</f>
        <v>0.44135802469135804</v>
      </c>
    </row>
    <row r="12" spans="1:11" x14ac:dyDescent="0.15">
      <c r="A12" s="3">
        <v>2011</v>
      </c>
      <c r="B12" s="4">
        <v>1</v>
      </c>
      <c r="C12" t="s">
        <v>15</v>
      </c>
      <c r="D12" s="4">
        <v>80</v>
      </c>
      <c r="E12" s="4">
        <v>82</v>
      </c>
      <c r="F12" s="5">
        <f t="shared" si="0"/>
        <v>0.49382716049382713</v>
      </c>
      <c r="G12" t="s">
        <v>16</v>
      </c>
      <c r="I12" s="6"/>
      <c r="J12" s="6"/>
      <c r="K12" s="7"/>
    </row>
    <row r="13" spans="1:11" x14ac:dyDescent="0.15">
      <c r="A13" s="3">
        <v>2012</v>
      </c>
      <c r="B13" s="4">
        <v>1</v>
      </c>
      <c r="C13" t="s">
        <v>17</v>
      </c>
      <c r="D13" s="4">
        <v>90</v>
      </c>
      <c r="E13" s="4">
        <v>72</v>
      </c>
      <c r="F13" s="5">
        <f t="shared" si="0"/>
        <v>0.55555555555555558</v>
      </c>
      <c r="G13" t="s">
        <v>18</v>
      </c>
      <c r="I13" s="6"/>
      <c r="J13" s="6"/>
      <c r="K13" s="7"/>
    </row>
    <row r="14" spans="1:11" x14ac:dyDescent="0.15">
      <c r="A14" s="3">
        <v>2013</v>
      </c>
      <c r="B14" s="4">
        <v>1</v>
      </c>
      <c r="C14" t="s">
        <v>19</v>
      </c>
      <c r="D14" s="4">
        <v>91</v>
      </c>
      <c r="E14" s="4">
        <v>71</v>
      </c>
      <c r="F14" s="5">
        <f t="shared" si="0"/>
        <v>0.56172839506172845</v>
      </c>
      <c r="G14" t="s">
        <v>18</v>
      </c>
      <c r="H14" t="s">
        <v>18</v>
      </c>
      <c r="I14" s="6">
        <f>SUM(D12:D14)</f>
        <v>261</v>
      </c>
      <c r="J14" s="6">
        <f>SUM(E12:E14)</f>
        <v>225</v>
      </c>
      <c r="K14" s="7">
        <f>I14/(I14+J14)</f>
        <v>0.53703703703703709</v>
      </c>
    </row>
    <row r="15" spans="1:11" x14ac:dyDescent="0.15">
      <c r="A15" s="3">
        <v>2014</v>
      </c>
      <c r="B15" s="4">
        <v>1</v>
      </c>
      <c r="C15" t="s">
        <v>20</v>
      </c>
      <c r="D15" s="4">
        <v>89</v>
      </c>
      <c r="E15" s="4">
        <v>73</v>
      </c>
      <c r="F15" s="5">
        <f t="shared" si="0"/>
        <v>0.54938271604938271</v>
      </c>
      <c r="G15" t="s">
        <v>21</v>
      </c>
      <c r="I15" s="6"/>
      <c r="J15" s="6"/>
      <c r="K15" s="7"/>
    </row>
    <row r="16" spans="1:11" x14ac:dyDescent="0.15">
      <c r="A16" s="8">
        <v>2015</v>
      </c>
      <c r="B16" s="4">
        <v>1</v>
      </c>
      <c r="C16" t="s">
        <v>20</v>
      </c>
      <c r="D16" s="4">
        <v>96</v>
      </c>
      <c r="E16" s="4">
        <v>66</v>
      </c>
      <c r="F16" s="5">
        <f t="shared" si="0"/>
        <v>0.59259259259259256</v>
      </c>
      <c r="G16" t="s">
        <v>21</v>
      </c>
      <c r="I16" s="6"/>
      <c r="J16" s="6"/>
      <c r="K16" s="7"/>
    </row>
    <row r="17" spans="1:11" x14ac:dyDescent="0.15">
      <c r="A17" s="3">
        <v>2016</v>
      </c>
      <c r="B17" s="4">
        <v>1</v>
      </c>
      <c r="C17" t="s">
        <v>20</v>
      </c>
      <c r="D17" s="4">
        <v>86</v>
      </c>
      <c r="E17" s="4">
        <v>76</v>
      </c>
      <c r="F17" s="5">
        <f t="shared" si="0"/>
        <v>0.53086419753086422</v>
      </c>
      <c r="G17" t="s">
        <v>21</v>
      </c>
      <c r="I17" s="6"/>
      <c r="J17" s="6"/>
      <c r="K17" s="7"/>
    </row>
    <row r="18" spans="1:11" x14ac:dyDescent="0.15">
      <c r="A18" s="3">
        <v>2017</v>
      </c>
      <c r="B18" s="4">
        <v>1</v>
      </c>
      <c r="C18" t="s">
        <v>20</v>
      </c>
      <c r="D18" s="4">
        <v>80</v>
      </c>
      <c r="E18" s="4">
        <v>82</v>
      </c>
      <c r="F18" s="5">
        <f t="shared" si="0"/>
        <v>0.49382716049382713</v>
      </c>
      <c r="G18" t="s">
        <v>21</v>
      </c>
      <c r="I18" s="6"/>
      <c r="J18" s="6"/>
      <c r="K18" s="7"/>
    </row>
    <row r="19" spans="1:11" x14ac:dyDescent="0.15">
      <c r="A19" s="3">
        <v>2018</v>
      </c>
      <c r="B19" s="4">
        <v>1</v>
      </c>
      <c r="C19" s="11" t="s">
        <v>20</v>
      </c>
      <c r="D19" s="4">
        <v>84</v>
      </c>
      <c r="E19" s="4">
        <v>78</v>
      </c>
      <c r="F19" s="5">
        <f t="shared" ref="F19:F23" si="1">(D19)/(D19+E19)</f>
        <v>0.51851851851851849</v>
      </c>
      <c r="G19" t="s">
        <v>21</v>
      </c>
      <c r="I19" s="6"/>
      <c r="J19" s="6"/>
      <c r="K19" s="7"/>
    </row>
    <row r="20" spans="1:11" x14ac:dyDescent="0.15">
      <c r="A20" s="8">
        <v>2019</v>
      </c>
      <c r="B20" s="4">
        <v>1</v>
      </c>
      <c r="C20" s="11" t="s">
        <v>20</v>
      </c>
      <c r="D20" s="4">
        <v>83</v>
      </c>
      <c r="E20" s="4">
        <v>79</v>
      </c>
      <c r="F20" s="5">
        <f t="shared" si="1"/>
        <v>0.51234567901234573</v>
      </c>
      <c r="G20" t="s">
        <v>21</v>
      </c>
      <c r="I20" s="6"/>
      <c r="J20" s="6"/>
      <c r="K20" s="7"/>
    </row>
    <row r="21" spans="1:11" x14ac:dyDescent="0.15">
      <c r="A21" s="3">
        <v>2020</v>
      </c>
      <c r="B21" s="4">
        <v>1</v>
      </c>
      <c r="C21" s="11" t="s">
        <v>20</v>
      </c>
      <c r="D21" s="4">
        <v>63</v>
      </c>
      <c r="E21" s="4">
        <v>57</v>
      </c>
      <c r="F21" s="5">
        <f t="shared" si="1"/>
        <v>0.52500000000000002</v>
      </c>
      <c r="G21" t="s">
        <v>21</v>
      </c>
      <c r="I21" s="6"/>
      <c r="J21" s="6"/>
      <c r="K21" s="7"/>
    </row>
    <row r="22" spans="1:11" x14ac:dyDescent="0.15">
      <c r="A22" s="3">
        <v>2021</v>
      </c>
      <c r="B22" s="4">
        <v>1</v>
      </c>
      <c r="C22" s="11" t="s">
        <v>20</v>
      </c>
      <c r="D22" s="4">
        <v>89</v>
      </c>
      <c r="E22" s="4">
        <v>73</v>
      </c>
      <c r="F22" s="5">
        <f t="shared" si="1"/>
        <v>0.54938271604938271</v>
      </c>
      <c r="G22" s="11" t="s">
        <v>21</v>
      </c>
      <c r="I22" s="6"/>
      <c r="J22" s="6"/>
      <c r="K22" s="7"/>
    </row>
    <row r="23" spans="1:11" x14ac:dyDescent="0.15">
      <c r="A23" s="3">
        <v>2022</v>
      </c>
      <c r="B23" s="4">
        <v>1</v>
      </c>
      <c r="C23" s="11" t="s">
        <v>20</v>
      </c>
      <c r="D23" s="4">
        <v>85</v>
      </c>
      <c r="E23" s="4">
        <v>77</v>
      </c>
      <c r="F23" s="5">
        <f t="shared" si="1"/>
        <v>0.52469135802469136</v>
      </c>
      <c r="G23" s="11" t="s">
        <v>21</v>
      </c>
      <c r="I23" s="6"/>
      <c r="J23" s="6"/>
      <c r="K23" s="7"/>
    </row>
    <row r="24" spans="1:11" x14ac:dyDescent="0.15">
      <c r="A24" s="3">
        <v>2023</v>
      </c>
      <c r="B24" s="4">
        <v>1</v>
      </c>
      <c r="C24" s="11" t="s">
        <v>20</v>
      </c>
      <c r="D24" s="4">
        <v>78</v>
      </c>
      <c r="E24" s="4">
        <v>84</v>
      </c>
      <c r="F24" s="5">
        <f t="shared" ref="F24" si="2">(D24)/(D24+E24)</f>
        <v>0.48148148148148145</v>
      </c>
      <c r="G24" s="11" t="s">
        <v>21</v>
      </c>
      <c r="I24" s="6"/>
      <c r="J24" s="6"/>
      <c r="K24" s="7"/>
    </row>
    <row r="25" spans="1:11" x14ac:dyDescent="0.15">
      <c r="A25" s="3">
        <v>2024</v>
      </c>
      <c r="B25" s="4">
        <v>1</v>
      </c>
      <c r="C25" t="s">
        <v>20</v>
      </c>
      <c r="D25" s="4">
        <v>87</v>
      </c>
      <c r="E25" s="4">
        <v>75</v>
      </c>
      <c r="F25" s="5">
        <f t="shared" ref="F25" si="3">(D25)/(D25+E25)</f>
        <v>0.53703703703703709</v>
      </c>
      <c r="G25" s="11" t="s">
        <v>21</v>
      </c>
      <c r="I25" s="6"/>
      <c r="J25" s="6"/>
      <c r="K25" s="7"/>
    </row>
    <row r="26" spans="1:11" x14ac:dyDescent="0.15">
      <c r="C26" s="13" t="s">
        <v>147</v>
      </c>
      <c r="D26" s="4">
        <f>SUM(D2:D25)</f>
        <v>1913</v>
      </c>
      <c r="E26" s="4">
        <f>SUM(E2:E25)</f>
        <v>1933</v>
      </c>
      <c r="F26" s="5">
        <f>(D26)/(D26+E26)</f>
        <v>0.49739989599583984</v>
      </c>
      <c r="H26" s="2" t="s">
        <v>146</v>
      </c>
      <c r="I26" s="6">
        <f>SUM(D15:D25)</f>
        <v>920</v>
      </c>
      <c r="J26" s="6">
        <f>SUM(E15:E25)</f>
        <v>820</v>
      </c>
      <c r="K26" s="7">
        <f>I26/(I26+J26)</f>
        <v>0.52873563218390807</v>
      </c>
    </row>
    <row r="27" spans="1:11" x14ac:dyDescent="0.15">
      <c r="B27" s="2"/>
      <c r="D27" s="12"/>
    </row>
    <row r="28" spans="1:11" x14ac:dyDescent="0.15">
      <c r="B28" s="2"/>
      <c r="D28" s="12"/>
    </row>
    <row r="29" spans="1:11" x14ac:dyDescent="0.15">
      <c r="B29" s="18"/>
      <c r="C29" s="18"/>
      <c r="D29" s="19"/>
      <c r="E29" s="19"/>
      <c r="F29" s="19"/>
    </row>
    <row r="31" spans="1:11" x14ac:dyDescent="0.15">
      <c r="A31" s="1" t="s">
        <v>0</v>
      </c>
      <c r="B31" s="1" t="s">
        <v>1</v>
      </c>
      <c r="C31" s="2" t="s">
        <v>2</v>
      </c>
      <c r="D31" s="1" t="s">
        <v>3</v>
      </c>
      <c r="E31" s="1" t="s">
        <v>4</v>
      </c>
      <c r="F31" s="1" t="s">
        <v>5</v>
      </c>
      <c r="G31" s="2" t="s">
        <v>6</v>
      </c>
      <c r="H31" s="2" t="s">
        <v>7</v>
      </c>
      <c r="I31" s="1" t="s">
        <v>3</v>
      </c>
      <c r="J31" s="1" t="s">
        <v>4</v>
      </c>
      <c r="K31" s="1" t="s">
        <v>8</v>
      </c>
    </row>
    <row r="32" spans="1:11" x14ac:dyDescent="0.15">
      <c r="A32" s="3">
        <v>2001</v>
      </c>
      <c r="B32" s="4">
        <v>2</v>
      </c>
      <c r="C32" t="s">
        <v>23</v>
      </c>
      <c r="D32" s="4">
        <v>67</v>
      </c>
      <c r="E32" s="4">
        <v>95</v>
      </c>
      <c r="F32" s="5">
        <f t="shared" ref="F32:F56" si="4">D32/(D32+E32)</f>
        <v>0.41358024691358025</v>
      </c>
      <c r="G32" t="s">
        <v>24</v>
      </c>
    </row>
    <row r="33" spans="1:11" x14ac:dyDescent="0.15">
      <c r="A33" s="3">
        <v>2002</v>
      </c>
      <c r="B33" s="4">
        <v>2</v>
      </c>
      <c r="C33" t="s">
        <v>23</v>
      </c>
      <c r="D33" s="4">
        <v>65</v>
      </c>
      <c r="E33" s="4">
        <v>97</v>
      </c>
      <c r="F33" s="5">
        <f t="shared" si="4"/>
        <v>0.40123456790123457</v>
      </c>
      <c r="G33" t="s">
        <v>24</v>
      </c>
    </row>
    <row r="34" spans="1:11" x14ac:dyDescent="0.15">
      <c r="A34" s="3">
        <v>2003</v>
      </c>
      <c r="B34" s="4">
        <v>2</v>
      </c>
      <c r="C34" t="s">
        <v>25</v>
      </c>
      <c r="D34" s="4">
        <v>71</v>
      </c>
      <c r="E34" s="4">
        <v>91</v>
      </c>
      <c r="F34" s="5">
        <f t="shared" si="4"/>
        <v>0.43827160493827161</v>
      </c>
      <c r="G34" t="s">
        <v>24</v>
      </c>
      <c r="H34" s="11" t="s">
        <v>151</v>
      </c>
      <c r="I34" s="6">
        <v>203</v>
      </c>
      <c r="J34" s="6">
        <v>283</v>
      </c>
      <c r="K34" s="6">
        <v>0.41799999999999998</v>
      </c>
    </row>
    <row r="35" spans="1:11" x14ac:dyDescent="0.15">
      <c r="A35" s="3">
        <v>2004</v>
      </c>
      <c r="B35" s="4">
        <v>2</v>
      </c>
      <c r="C35" t="s">
        <v>26</v>
      </c>
      <c r="D35" s="4">
        <v>66</v>
      </c>
      <c r="E35" s="4">
        <v>96</v>
      </c>
      <c r="F35" s="5">
        <f t="shared" si="4"/>
        <v>0.40740740740740738</v>
      </c>
      <c r="G35" t="s">
        <v>27</v>
      </c>
      <c r="I35" s="6"/>
      <c r="J35" s="6"/>
      <c r="K35" s="6"/>
    </row>
    <row r="36" spans="1:11" x14ac:dyDescent="0.15">
      <c r="A36" s="3">
        <v>2005</v>
      </c>
      <c r="B36" s="4">
        <v>2</v>
      </c>
      <c r="C36" t="s">
        <v>26</v>
      </c>
      <c r="D36" s="4">
        <v>74</v>
      </c>
      <c r="E36" s="4">
        <v>88</v>
      </c>
      <c r="F36" s="5">
        <f t="shared" si="4"/>
        <v>0.4567901234567901</v>
      </c>
      <c r="G36" t="s">
        <v>27</v>
      </c>
      <c r="H36" s="11" t="s">
        <v>150</v>
      </c>
      <c r="I36" s="6">
        <v>140</v>
      </c>
      <c r="J36" s="6">
        <v>184</v>
      </c>
      <c r="K36" s="6">
        <v>0.432</v>
      </c>
    </row>
    <row r="37" spans="1:11" x14ac:dyDescent="0.15">
      <c r="A37" s="3">
        <v>2006</v>
      </c>
      <c r="B37" s="4">
        <v>2</v>
      </c>
      <c r="C37" t="s">
        <v>28</v>
      </c>
      <c r="D37" s="4">
        <v>107</v>
      </c>
      <c r="E37" s="4">
        <v>55</v>
      </c>
      <c r="F37" s="5">
        <f t="shared" si="4"/>
        <v>0.66049382716049387</v>
      </c>
      <c r="G37" t="s">
        <v>29</v>
      </c>
    </row>
    <row r="38" spans="1:11" x14ac:dyDescent="0.15">
      <c r="A38" s="3">
        <v>2007</v>
      </c>
      <c r="B38" s="4">
        <v>2</v>
      </c>
      <c r="C38" t="s">
        <v>28</v>
      </c>
      <c r="D38" s="4">
        <v>78</v>
      </c>
      <c r="E38" s="4">
        <v>84</v>
      </c>
      <c r="F38" s="5">
        <f t="shared" si="4"/>
        <v>0.48148148148148145</v>
      </c>
      <c r="G38" t="s">
        <v>29</v>
      </c>
    </row>
    <row r="39" spans="1:11" x14ac:dyDescent="0.15">
      <c r="A39" s="3">
        <v>2008</v>
      </c>
      <c r="B39" s="4">
        <v>2</v>
      </c>
      <c r="C39" t="s">
        <v>28</v>
      </c>
      <c r="D39" s="4">
        <v>82</v>
      </c>
      <c r="E39" s="4">
        <v>80</v>
      </c>
      <c r="F39" s="5">
        <f t="shared" si="4"/>
        <v>0.50617283950617287</v>
      </c>
      <c r="G39" t="s">
        <v>29</v>
      </c>
    </row>
    <row r="40" spans="1:11" x14ac:dyDescent="0.15">
      <c r="A40" s="3">
        <v>2009</v>
      </c>
      <c r="B40" s="4">
        <v>2</v>
      </c>
      <c r="C40" t="s">
        <v>28</v>
      </c>
      <c r="D40" s="4">
        <v>58</v>
      </c>
      <c r="E40" s="4">
        <v>104</v>
      </c>
      <c r="F40" s="5">
        <f t="shared" si="4"/>
        <v>0.35802469135802467</v>
      </c>
      <c r="G40" t="s">
        <v>29</v>
      </c>
    </row>
    <row r="41" spans="1:11" x14ac:dyDescent="0.15">
      <c r="A41" s="3">
        <v>2010</v>
      </c>
      <c r="B41" s="4">
        <v>2</v>
      </c>
      <c r="C41" t="s">
        <v>28</v>
      </c>
      <c r="D41" s="4">
        <v>73</v>
      </c>
      <c r="E41" s="4">
        <v>89</v>
      </c>
      <c r="F41" s="5">
        <f t="shared" si="4"/>
        <v>0.45061728395061729</v>
      </c>
      <c r="G41" t="s">
        <v>29</v>
      </c>
    </row>
    <row r="42" spans="1:11" x14ac:dyDescent="0.15">
      <c r="A42" s="3">
        <v>2011</v>
      </c>
      <c r="B42" s="4">
        <v>2</v>
      </c>
      <c r="C42" t="s">
        <v>28</v>
      </c>
      <c r="D42" s="4">
        <v>67</v>
      </c>
      <c r="E42" s="4">
        <v>95</v>
      </c>
      <c r="F42" s="5">
        <f t="shared" si="4"/>
        <v>0.41358024691358025</v>
      </c>
      <c r="G42" t="s">
        <v>29</v>
      </c>
    </row>
    <row r="43" spans="1:11" x14ac:dyDescent="0.15">
      <c r="A43" s="8">
        <v>2012</v>
      </c>
      <c r="B43" s="4">
        <v>2</v>
      </c>
      <c r="C43" t="s">
        <v>28</v>
      </c>
      <c r="D43" s="4">
        <v>89</v>
      </c>
      <c r="E43" s="4">
        <v>73</v>
      </c>
      <c r="F43" s="5">
        <f t="shared" si="4"/>
        <v>0.54938271604938271</v>
      </c>
      <c r="G43" t="s">
        <v>29</v>
      </c>
    </row>
    <row r="44" spans="1:11" x14ac:dyDescent="0.15">
      <c r="A44" s="3">
        <v>2013</v>
      </c>
      <c r="B44" s="4">
        <v>2</v>
      </c>
      <c r="C44" t="s">
        <v>28</v>
      </c>
      <c r="D44" s="4">
        <v>80</v>
      </c>
      <c r="E44" s="4">
        <v>82</v>
      </c>
      <c r="F44" s="5">
        <f t="shared" si="4"/>
        <v>0.49382716049382713</v>
      </c>
      <c r="G44" t="s">
        <v>29</v>
      </c>
    </row>
    <row r="45" spans="1:11" x14ac:dyDescent="0.15">
      <c r="A45" s="3">
        <v>2014</v>
      </c>
      <c r="B45" s="4">
        <v>2</v>
      </c>
      <c r="C45" t="s">
        <v>28</v>
      </c>
      <c r="D45" s="4">
        <v>86</v>
      </c>
      <c r="E45" s="4">
        <v>76</v>
      </c>
      <c r="F45" s="5">
        <f t="shared" si="4"/>
        <v>0.53086419753086422</v>
      </c>
      <c r="G45" t="s">
        <v>29</v>
      </c>
    </row>
    <row r="46" spans="1:11" x14ac:dyDescent="0.15">
      <c r="A46" s="3">
        <v>2015</v>
      </c>
      <c r="B46" s="4">
        <v>2</v>
      </c>
      <c r="C46" t="s">
        <v>28</v>
      </c>
      <c r="D46" s="4">
        <v>54</v>
      </c>
      <c r="E46" s="4">
        <v>108</v>
      </c>
      <c r="F46" s="5">
        <f t="shared" si="4"/>
        <v>0.33333333333333331</v>
      </c>
      <c r="G46" t="s">
        <v>29</v>
      </c>
    </row>
    <row r="47" spans="1:11" x14ac:dyDescent="0.15">
      <c r="A47" s="8">
        <v>2016</v>
      </c>
      <c r="B47" s="4">
        <v>2</v>
      </c>
      <c r="C47" t="s">
        <v>28</v>
      </c>
      <c r="D47" s="4">
        <v>106</v>
      </c>
      <c r="E47" s="4">
        <v>56</v>
      </c>
      <c r="F47" s="5">
        <f t="shared" si="4"/>
        <v>0.65432098765432101</v>
      </c>
      <c r="G47" t="s">
        <v>29</v>
      </c>
      <c r="H47" s="11" t="s">
        <v>149</v>
      </c>
      <c r="I47" s="6">
        <f>SUM(D37:D47)</f>
        <v>880</v>
      </c>
      <c r="J47" s="6">
        <f>SUM(E37:E47)</f>
        <v>902</v>
      </c>
      <c r="K47" s="7">
        <f>I47/(I47+J47)</f>
        <v>0.49382716049382713</v>
      </c>
    </row>
    <row r="48" spans="1:11" x14ac:dyDescent="0.15">
      <c r="A48" s="8">
        <v>2017</v>
      </c>
      <c r="B48" s="4">
        <v>2</v>
      </c>
      <c r="C48" t="s">
        <v>30</v>
      </c>
      <c r="D48" s="4">
        <v>94</v>
      </c>
      <c r="E48" s="4">
        <v>68</v>
      </c>
      <c r="F48" s="5">
        <f t="shared" si="4"/>
        <v>0.58024691358024694</v>
      </c>
      <c r="G48" t="s">
        <v>31</v>
      </c>
    </row>
    <row r="49" spans="1:11" x14ac:dyDescent="0.15">
      <c r="A49" s="3">
        <v>2018</v>
      </c>
      <c r="B49" s="4">
        <v>2</v>
      </c>
      <c r="C49" t="s">
        <v>30</v>
      </c>
      <c r="D49" s="4">
        <v>88</v>
      </c>
      <c r="E49" s="4">
        <v>74</v>
      </c>
      <c r="F49" s="5">
        <f t="shared" si="4"/>
        <v>0.54320987654320985</v>
      </c>
      <c r="G49" t="s">
        <v>31</v>
      </c>
    </row>
    <row r="50" spans="1:11" x14ac:dyDescent="0.15">
      <c r="A50" s="3">
        <v>2019</v>
      </c>
      <c r="B50" s="4">
        <v>2</v>
      </c>
      <c r="C50" t="s">
        <v>30</v>
      </c>
      <c r="D50" s="4">
        <v>90</v>
      </c>
      <c r="E50" s="4">
        <v>72</v>
      </c>
      <c r="F50" s="5">
        <f t="shared" si="4"/>
        <v>0.55555555555555558</v>
      </c>
      <c r="G50" t="s">
        <v>31</v>
      </c>
    </row>
    <row r="51" spans="1:11" x14ac:dyDescent="0.15">
      <c r="A51" s="8">
        <v>2020</v>
      </c>
      <c r="B51" s="4">
        <v>2</v>
      </c>
      <c r="C51" t="s">
        <v>30</v>
      </c>
      <c r="D51" s="4">
        <v>80</v>
      </c>
      <c r="E51" s="4">
        <v>40</v>
      </c>
      <c r="F51" s="5">
        <f t="shared" si="4"/>
        <v>0.66666666666666663</v>
      </c>
      <c r="G51" t="s">
        <v>31</v>
      </c>
    </row>
    <row r="52" spans="1:11" x14ac:dyDescent="0.15">
      <c r="A52" s="3">
        <v>2021</v>
      </c>
      <c r="B52" s="4">
        <v>2</v>
      </c>
      <c r="C52" t="s">
        <v>30</v>
      </c>
      <c r="D52" s="4">
        <v>75</v>
      </c>
      <c r="E52" s="4">
        <v>87</v>
      </c>
      <c r="F52" s="5">
        <f t="shared" si="4"/>
        <v>0.46296296296296297</v>
      </c>
      <c r="G52" t="s">
        <v>31</v>
      </c>
    </row>
    <row r="53" spans="1:11" x14ac:dyDescent="0.15">
      <c r="A53" s="3">
        <v>2022</v>
      </c>
      <c r="B53" s="4">
        <v>2</v>
      </c>
      <c r="C53" s="11" t="s">
        <v>30</v>
      </c>
      <c r="D53" s="4">
        <v>93</v>
      </c>
      <c r="E53" s="4">
        <v>69</v>
      </c>
      <c r="F53" s="5">
        <f t="shared" si="4"/>
        <v>0.57407407407407407</v>
      </c>
      <c r="G53" s="11" t="s">
        <v>31</v>
      </c>
    </row>
    <row r="54" spans="1:11" x14ac:dyDescent="0.15">
      <c r="A54" s="3">
        <v>2023</v>
      </c>
      <c r="B54" s="4">
        <v>2</v>
      </c>
      <c r="C54" s="11" t="s">
        <v>193</v>
      </c>
      <c r="D54" s="4">
        <v>79</v>
      </c>
      <c r="E54" s="4">
        <v>83</v>
      </c>
      <c r="F54" s="5">
        <f t="shared" si="4"/>
        <v>0.48765432098765432</v>
      </c>
      <c r="G54" s="11" t="s">
        <v>31</v>
      </c>
    </row>
    <row r="55" spans="1:11" x14ac:dyDescent="0.15">
      <c r="A55" s="21">
        <v>45346</v>
      </c>
      <c r="B55" s="4">
        <v>2</v>
      </c>
      <c r="C55" t="s">
        <v>193</v>
      </c>
      <c r="D55" s="4">
        <v>91</v>
      </c>
      <c r="E55" s="4">
        <v>71</v>
      </c>
      <c r="F55" s="5">
        <f t="shared" ref="F55" si="5">D55/(D55+E55)</f>
        <v>0.56172839506172845</v>
      </c>
      <c r="G55" s="11" t="s">
        <v>31</v>
      </c>
    </row>
    <row r="56" spans="1:11" x14ac:dyDescent="0.15">
      <c r="B56" s="18" t="s">
        <v>147</v>
      </c>
      <c r="C56" s="18"/>
      <c r="D56" s="4">
        <f>SUM(D32:D55)</f>
        <v>1913</v>
      </c>
      <c r="E56" s="4">
        <f>SUM(E32:E55)</f>
        <v>1933</v>
      </c>
      <c r="F56" s="5">
        <f t="shared" si="4"/>
        <v>0.49739989599583984</v>
      </c>
      <c r="H56" s="2" t="s">
        <v>148</v>
      </c>
      <c r="I56" s="6">
        <f>SUM(D48:D55)</f>
        <v>690</v>
      </c>
      <c r="J56" s="6">
        <f>SUM(E48:E55)</f>
        <v>564</v>
      </c>
      <c r="K56" s="7">
        <f>I56/(I56+J56)</f>
        <v>0.55023923444976075</v>
      </c>
    </row>
    <row r="57" spans="1:11" x14ac:dyDescent="0.15">
      <c r="B57" s="2"/>
      <c r="D57" s="15"/>
    </row>
    <row r="58" spans="1:11" x14ac:dyDescent="0.15">
      <c r="B58" s="2"/>
      <c r="D58" s="12"/>
    </row>
    <row r="59" spans="1:11" x14ac:dyDescent="0.15">
      <c r="B59" s="18"/>
      <c r="C59" s="18"/>
      <c r="D59" s="19"/>
      <c r="E59" s="19"/>
      <c r="F59" s="19"/>
    </row>
    <row r="61" spans="1:11" x14ac:dyDescent="0.15">
      <c r="A61" s="1" t="s">
        <v>0</v>
      </c>
      <c r="B61" s="1" t="s">
        <v>1</v>
      </c>
      <c r="C61" s="2" t="s">
        <v>2</v>
      </c>
      <c r="D61" s="1" t="s">
        <v>3</v>
      </c>
      <c r="E61" s="1" t="s">
        <v>4</v>
      </c>
      <c r="F61" s="1" t="s">
        <v>5</v>
      </c>
      <c r="G61" s="2" t="s">
        <v>6</v>
      </c>
      <c r="H61" s="2" t="s">
        <v>7</v>
      </c>
      <c r="I61" s="1" t="s">
        <v>3</v>
      </c>
      <c r="J61" s="1" t="s">
        <v>4</v>
      </c>
      <c r="K61" s="1" t="s">
        <v>8</v>
      </c>
    </row>
    <row r="62" spans="1:11" x14ac:dyDescent="0.15">
      <c r="A62" s="3">
        <v>2001</v>
      </c>
      <c r="B62" s="4">
        <v>3</v>
      </c>
      <c r="C62" t="s">
        <v>32</v>
      </c>
      <c r="D62" s="4">
        <v>81</v>
      </c>
      <c r="E62" s="4">
        <v>81</v>
      </c>
      <c r="F62" s="5">
        <f t="shared" ref="F62:F86" si="6">D62/(D62+E62)</f>
        <v>0.5</v>
      </c>
      <c r="G62" t="s">
        <v>33</v>
      </c>
    </row>
    <row r="63" spans="1:11" x14ac:dyDescent="0.15">
      <c r="A63" s="3">
        <v>2002</v>
      </c>
      <c r="B63" s="4">
        <v>3</v>
      </c>
      <c r="C63" t="s">
        <v>32</v>
      </c>
      <c r="D63" s="4">
        <v>79</v>
      </c>
      <c r="E63" s="4">
        <v>83</v>
      </c>
      <c r="F63" s="5">
        <f t="shared" si="6"/>
        <v>0.48765432098765432</v>
      </c>
      <c r="G63" t="s">
        <v>33</v>
      </c>
    </row>
    <row r="64" spans="1:11" x14ac:dyDescent="0.15">
      <c r="A64" s="3">
        <v>2003</v>
      </c>
      <c r="B64" s="4">
        <v>3</v>
      </c>
      <c r="C64" t="s">
        <v>34</v>
      </c>
      <c r="D64" s="4">
        <v>81</v>
      </c>
      <c r="E64" s="4">
        <v>81</v>
      </c>
      <c r="F64" s="5">
        <f t="shared" si="6"/>
        <v>0.5</v>
      </c>
      <c r="G64" t="s">
        <v>33</v>
      </c>
    </row>
    <row r="65" spans="1:11" x14ac:dyDescent="0.15">
      <c r="A65" s="3">
        <v>2004</v>
      </c>
      <c r="B65" s="4">
        <v>3</v>
      </c>
      <c r="C65" t="s">
        <v>34</v>
      </c>
      <c r="D65" s="4">
        <v>75</v>
      </c>
      <c r="E65" s="4">
        <v>87</v>
      </c>
      <c r="F65" s="5">
        <f t="shared" si="6"/>
        <v>0.46296296296296297</v>
      </c>
      <c r="G65" t="s">
        <v>33</v>
      </c>
    </row>
    <row r="66" spans="1:11" x14ac:dyDescent="0.15">
      <c r="A66" s="3">
        <v>2005</v>
      </c>
      <c r="B66" s="4">
        <v>3</v>
      </c>
      <c r="C66" t="s">
        <v>34</v>
      </c>
      <c r="D66" s="4">
        <v>72</v>
      </c>
      <c r="E66" s="4">
        <v>90</v>
      </c>
      <c r="F66" s="5">
        <f t="shared" si="6"/>
        <v>0.44444444444444442</v>
      </c>
      <c r="G66" t="s">
        <v>33</v>
      </c>
    </row>
    <row r="67" spans="1:11" x14ac:dyDescent="0.15">
      <c r="A67" s="3">
        <v>2006</v>
      </c>
      <c r="B67" s="4">
        <v>3</v>
      </c>
      <c r="C67" t="s">
        <v>35</v>
      </c>
      <c r="D67" s="4">
        <v>65</v>
      </c>
      <c r="E67" s="4">
        <v>97</v>
      </c>
      <c r="F67" s="5">
        <f t="shared" si="6"/>
        <v>0.40123456790123457</v>
      </c>
      <c r="G67" t="s">
        <v>33</v>
      </c>
    </row>
    <row r="68" spans="1:11" x14ac:dyDescent="0.15">
      <c r="A68" s="3">
        <v>2007</v>
      </c>
      <c r="B68" s="4">
        <v>3</v>
      </c>
      <c r="C68" t="s">
        <v>36</v>
      </c>
      <c r="D68" s="4">
        <v>86</v>
      </c>
      <c r="E68" s="4">
        <v>76</v>
      </c>
      <c r="F68" s="5">
        <f t="shared" si="6"/>
        <v>0.53086419753086422</v>
      </c>
      <c r="G68" t="s">
        <v>33</v>
      </c>
    </row>
    <row r="69" spans="1:11" x14ac:dyDescent="0.15">
      <c r="A69" s="3">
        <v>2008</v>
      </c>
      <c r="B69" s="4">
        <v>3</v>
      </c>
      <c r="C69" t="s">
        <v>37</v>
      </c>
      <c r="D69" s="4">
        <v>80</v>
      </c>
      <c r="E69" s="4">
        <v>82</v>
      </c>
      <c r="F69" s="5">
        <f t="shared" si="6"/>
        <v>0.49382716049382713</v>
      </c>
      <c r="G69" t="s">
        <v>33</v>
      </c>
    </row>
    <row r="70" spans="1:11" x14ac:dyDescent="0.15">
      <c r="A70" s="3">
        <v>2009</v>
      </c>
      <c r="B70" s="4">
        <v>3</v>
      </c>
      <c r="C70" t="s">
        <v>37</v>
      </c>
      <c r="D70" s="4">
        <v>79</v>
      </c>
      <c r="E70" s="4">
        <v>83</v>
      </c>
      <c r="F70" s="5">
        <f t="shared" si="6"/>
        <v>0.48765432098765432</v>
      </c>
      <c r="G70" t="s">
        <v>33</v>
      </c>
    </row>
    <row r="71" spans="1:11" x14ac:dyDescent="0.15">
      <c r="A71" s="3">
        <v>2010</v>
      </c>
      <c r="B71" s="4">
        <v>3</v>
      </c>
      <c r="C71" t="s">
        <v>37</v>
      </c>
      <c r="D71" s="4">
        <v>78</v>
      </c>
      <c r="E71" s="4">
        <v>84</v>
      </c>
      <c r="F71" s="5">
        <f t="shared" si="6"/>
        <v>0.48148148148148145</v>
      </c>
      <c r="G71" t="s">
        <v>33</v>
      </c>
    </row>
    <row r="72" spans="1:11" x14ac:dyDescent="0.15">
      <c r="A72" s="3">
        <v>2011</v>
      </c>
      <c r="B72" s="4">
        <v>3</v>
      </c>
      <c r="C72" t="s">
        <v>37</v>
      </c>
      <c r="D72" s="4">
        <v>70</v>
      </c>
      <c r="E72" s="4">
        <v>92</v>
      </c>
      <c r="F72" s="5">
        <f t="shared" si="6"/>
        <v>0.43209876543209874</v>
      </c>
      <c r="G72" t="s">
        <v>33</v>
      </c>
    </row>
    <row r="73" spans="1:11" x14ac:dyDescent="0.15">
      <c r="A73" s="3">
        <v>2012</v>
      </c>
      <c r="B73" s="4">
        <v>3</v>
      </c>
      <c r="C73" t="s">
        <v>38</v>
      </c>
      <c r="D73" s="4">
        <v>79</v>
      </c>
      <c r="E73" s="4">
        <v>83</v>
      </c>
      <c r="F73" s="5">
        <f t="shared" si="6"/>
        <v>0.48765432098765432</v>
      </c>
      <c r="G73" t="s">
        <v>39</v>
      </c>
    </row>
    <row r="74" spans="1:11" x14ac:dyDescent="0.15">
      <c r="A74" s="3">
        <v>2013</v>
      </c>
      <c r="B74" s="4">
        <v>3</v>
      </c>
      <c r="C74" t="s">
        <v>40</v>
      </c>
      <c r="D74" s="4">
        <v>83</v>
      </c>
      <c r="E74" s="4">
        <v>79</v>
      </c>
      <c r="F74" s="5">
        <f t="shared" si="6"/>
        <v>0.51234567901234573</v>
      </c>
      <c r="G74" t="s">
        <v>39</v>
      </c>
    </row>
    <row r="75" spans="1:11" x14ac:dyDescent="0.15">
      <c r="A75" s="8">
        <v>2014</v>
      </c>
      <c r="B75" s="4">
        <v>3</v>
      </c>
      <c r="C75" t="s">
        <v>41</v>
      </c>
      <c r="D75" s="4">
        <v>90</v>
      </c>
      <c r="E75" s="4">
        <v>72</v>
      </c>
      <c r="F75" s="5">
        <f t="shared" si="6"/>
        <v>0.55555555555555558</v>
      </c>
      <c r="G75" t="s">
        <v>39</v>
      </c>
    </row>
    <row r="76" spans="1:11" x14ac:dyDescent="0.15">
      <c r="A76" s="3">
        <v>2015</v>
      </c>
      <c r="B76" s="4">
        <v>3</v>
      </c>
      <c r="C76" t="s">
        <v>42</v>
      </c>
      <c r="D76" s="4">
        <v>66</v>
      </c>
      <c r="E76" s="4">
        <v>96</v>
      </c>
      <c r="F76" s="5">
        <f t="shared" si="6"/>
        <v>0.40740740740740738</v>
      </c>
      <c r="G76" t="s">
        <v>39</v>
      </c>
    </row>
    <row r="77" spans="1:11" x14ac:dyDescent="0.15">
      <c r="A77" s="3">
        <v>2016</v>
      </c>
      <c r="B77" s="4">
        <v>3</v>
      </c>
      <c r="C77" t="s">
        <v>43</v>
      </c>
      <c r="D77" s="4">
        <v>89</v>
      </c>
      <c r="E77" s="4">
        <v>73</v>
      </c>
      <c r="F77" s="5">
        <f t="shared" si="6"/>
        <v>0.54938271604938271</v>
      </c>
      <c r="G77" t="s">
        <v>39</v>
      </c>
      <c r="H77" s="11" t="s">
        <v>152</v>
      </c>
      <c r="I77" s="6">
        <f>SUM(D62:D77)</f>
        <v>1253</v>
      </c>
      <c r="J77" s="6">
        <f>SUM(E62:E77)</f>
        <v>1339</v>
      </c>
      <c r="K77" s="7">
        <f>I77/(I77+J77)</f>
        <v>0.4834104938271605</v>
      </c>
    </row>
    <row r="78" spans="1:11" x14ac:dyDescent="0.15">
      <c r="A78" s="3">
        <v>2017</v>
      </c>
      <c r="B78" s="4">
        <v>3</v>
      </c>
      <c r="C78" t="s">
        <v>44</v>
      </c>
      <c r="D78" s="4">
        <v>81</v>
      </c>
      <c r="E78" s="4">
        <v>81</v>
      </c>
      <c r="F78" s="5">
        <f t="shared" si="6"/>
        <v>0.5</v>
      </c>
      <c r="G78" t="s">
        <v>45</v>
      </c>
    </row>
    <row r="79" spans="1:11" x14ac:dyDescent="0.15">
      <c r="A79" s="3">
        <v>2018</v>
      </c>
      <c r="B79" s="4">
        <v>3</v>
      </c>
      <c r="C79" s="11" t="s">
        <v>135</v>
      </c>
      <c r="D79" s="4">
        <v>73</v>
      </c>
      <c r="E79" s="4">
        <v>89</v>
      </c>
      <c r="F79" s="5">
        <f t="shared" si="6"/>
        <v>0.45061728395061729</v>
      </c>
      <c r="G79" s="11" t="s">
        <v>45</v>
      </c>
    </row>
    <row r="80" spans="1:11" x14ac:dyDescent="0.15">
      <c r="A80" s="3">
        <v>2019</v>
      </c>
      <c r="B80" s="4">
        <v>3</v>
      </c>
      <c r="C80" t="s">
        <v>136</v>
      </c>
      <c r="D80" s="4">
        <v>83</v>
      </c>
      <c r="E80" s="4">
        <v>79</v>
      </c>
      <c r="F80" s="5">
        <f t="shared" si="6"/>
        <v>0.51234567901234573</v>
      </c>
      <c r="G80" s="11" t="s">
        <v>45</v>
      </c>
    </row>
    <row r="81" spans="1:11" x14ac:dyDescent="0.15">
      <c r="A81" s="3">
        <v>2020</v>
      </c>
      <c r="B81" s="4">
        <v>3</v>
      </c>
      <c r="C81" t="s">
        <v>136</v>
      </c>
      <c r="D81" s="4">
        <v>45</v>
      </c>
      <c r="E81" s="4">
        <v>75</v>
      </c>
      <c r="F81" s="5">
        <f t="shared" si="6"/>
        <v>0.375</v>
      </c>
      <c r="G81" s="11" t="s">
        <v>45</v>
      </c>
      <c r="H81" s="11"/>
    </row>
    <row r="82" spans="1:11" x14ac:dyDescent="0.15">
      <c r="A82" s="3">
        <v>2021</v>
      </c>
      <c r="B82" s="4">
        <v>3</v>
      </c>
      <c r="C82" s="11" t="s">
        <v>169</v>
      </c>
      <c r="D82" s="4">
        <v>75</v>
      </c>
      <c r="E82" s="4">
        <v>87</v>
      </c>
      <c r="F82" s="5">
        <f t="shared" si="6"/>
        <v>0.46296296296296297</v>
      </c>
      <c r="G82" s="11" t="s">
        <v>45</v>
      </c>
    </row>
    <row r="83" spans="1:11" x14ac:dyDescent="0.15">
      <c r="A83" s="3">
        <v>2022</v>
      </c>
      <c r="B83" s="4">
        <v>3</v>
      </c>
      <c r="C83" s="11" t="s">
        <v>178</v>
      </c>
      <c r="D83" s="4">
        <v>68</v>
      </c>
      <c r="E83" s="4">
        <v>94</v>
      </c>
      <c r="F83" s="5">
        <f t="shared" si="6"/>
        <v>0.41975308641975306</v>
      </c>
      <c r="G83" s="11" t="s">
        <v>45</v>
      </c>
    </row>
    <row r="84" spans="1:11" x14ac:dyDescent="0.15">
      <c r="A84" s="3">
        <v>2023</v>
      </c>
      <c r="B84" s="4">
        <v>3</v>
      </c>
      <c r="C84" s="11" t="s">
        <v>194</v>
      </c>
      <c r="D84" s="4">
        <v>82</v>
      </c>
      <c r="E84" s="4">
        <v>80</v>
      </c>
      <c r="F84" s="5">
        <f t="shared" si="6"/>
        <v>0.50617283950617287</v>
      </c>
      <c r="G84" s="11" t="s">
        <v>45</v>
      </c>
    </row>
    <row r="85" spans="1:11" x14ac:dyDescent="0.15">
      <c r="A85" s="3">
        <v>2024</v>
      </c>
      <c r="B85" s="4">
        <v>3</v>
      </c>
      <c r="C85" t="s">
        <v>199</v>
      </c>
      <c r="D85" s="4">
        <v>90</v>
      </c>
      <c r="E85" s="4">
        <v>72</v>
      </c>
      <c r="F85" s="5">
        <f t="shared" si="6"/>
        <v>0.55555555555555558</v>
      </c>
      <c r="G85" s="11" t="s">
        <v>200</v>
      </c>
      <c r="H85" s="11" t="s">
        <v>153</v>
      </c>
      <c r="I85" s="6">
        <f>SUM(D78:D84)</f>
        <v>507</v>
      </c>
      <c r="J85" s="6">
        <f>SUM(E78:E84)</f>
        <v>585</v>
      </c>
      <c r="K85" s="7">
        <f>I85/(I85+J85)</f>
        <v>0.4642857142857143</v>
      </c>
    </row>
    <row r="86" spans="1:11" x14ac:dyDescent="0.15">
      <c r="B86" s="18" t="s">
        <v>147</v>
      </c>
      <c r="C86" s="18"/>
      <c r="D86" s="4">
        <f>SUM(D62:D85)</f>
        <v>1850</v>
      </c>
      <c r="E86" s="4">
        <f>SUM(E62:E85)</f>
        <v>1996</v>
      </c>
      <c r="F86" s="5">
        <f t="shared" si="6"/>
        <v>0.48101924076963076</v>
      </c>
      <c r="H86" s="2" t="s">
        <v>201</v>
      </c>
      <c r="I86" s="6">
        <f>D85</f>
        <v>90</v>
      </c>
      <c r="J86" s="6">
        <f>E85</f>
        <v>72</v>
      </c>
      <c r="K86" s="7">
        <f>I86/(I86+J86)</f>
        <v>0.55555555555555558</v>
      </c>
    </row>
    <row r="87" spans="1:11" x14ac:dyDescent="0.15">
      <c r="B87" s="2"/>
    </row>
    <row r="88" spans="1:11" x14ac:dyDescent="0.15">
      <c r="B88" s="2"/>
      <c r="D88" s="3"/>
    </row>
    <row r="89" spans="1:11" x14ac:dyDescent="0.15">
      <c r="B89" s="18"/>
      <c r="C89" s="18"/>
      <c r="D89" s="20"/>
      <c r="E89" s="20"/>
      <c r="F89" s="20"/>
    </row>
    <row r="91" spans="1:11" x14ac:dyDescent="0.15">
      <c r="A91" s="1" t="s">
        <v>0</v>
      </c>
      <c r="B91" s="1" t="s">
        <v>1</v>
      </c>
      <c r="C91" s="2" t="s">
        <v>2</v>
      </c>
      <c r="D91" s="1" t="s">
        <v>3</v>
      </c>
      <c r="E91" s="1" t="s">
        <v>4</v>
      </c>
      <c r="F91" s="1" t="s">
        <v>5</v>
      </c>
      <c r="G91" s="2" t="s">
        <v>6</v>
      </c>
      <c r="H91" s="2" t="s">
        <v>7</v>
      </c>
      <c r="I91" s="1" t="s">
        <v>3</v>
      </c>
      <c r="J91" s="1" t="s">
        <v>4</v>
      </c>
      <c r="K91" s="1" t="s">
        <v>8</v>
      </c>
    </row>
    <row r="92" spans="1:11" x14ac:dyDescent="0.15">
      <c r="A92" s="3">
        <v>2001</v>
      </c>
      <c r="B92" s="4">
        <v>4</v>
      </c>
      <c r="C92" t="s">
        <v>46</v>
      </c>
      <c r="D92" s="4">
        <v>80</v>
      </c>
      <c r="E92" s="4">
        <v>82</v>
      </c>
      <c r="F92" s="5">
        <f t="shared" ref="F92:F116" si="7">D92/(D92+E92)</f>
        <v>0.49382716049382713</v>
      </c>
      <c r="G92" t="s">
        <v>47</v>
      </c>
      <c r="H92" s="11" t="s">
        <v>53</v>
      </c>
      <c r="I92" s="6">
        <f>D92</f>
        <v>80</v>
      </c>
      <c r="J92" s="6">
        <f>E92</f>
        <v>82</v>
      </c>
      <c r="K92" s="7">
        <f>I92/(I92+J92)</f>
        <v>0.49382716049382713</v>
      </c>
    </row>
    <row r="93" spans="1:11" x14ac:dyDescent="0.15">
      <c r="A93" s="3">
        <v>2002</v>
      </c>
      <c r="B93" s="4">
        <v>4</v>
      </c>
      <c r="C93" t="s">
        <v>48</v>
      </c>
      <c r="D93" s="4">
        <v>76</v>
      </c>
      <c r="E93" s="4">
        <v>86</v>
      </c>
      <c r="F93" s="5">
        <f t="shared" si="7"/>
        <v>0.46913580246913578</v>
      </c>
      <c r="G93" t="s">
        <v>49</v>
      </c>
      <c r="H93" s="11" t="s">
        <v>154</v>
      </c>
      <c r="I93" s="6">
        <f>D93</f>
        <v>76</v>
      </c>
      <c r="J93" s="6">
        <f>E93</f>
        <v>86</v>
      </c>
      <c r="K93" s="7">
        <f>I93/(I93+J93)</f>
        <v>0.46913580246913578</v>
      </c>
    </row>
    <row r="94" spans="1:11" x14ac:dyDescent="0.15">
      <c r="A94" s="3">
        <v>2003</v>
      </c>
      <c r="B94" s="4">
        <v>4</v>
      </c>
      <c r="C94" t="s">
        <v>50</v>
      </c>
      <c r="D94" s="4">
        <v>55</v>
      </c>
      <c r="E94" s="4">
        <v>107</v>
      </c>
      <c r="F94" s="5">
        <f t="shared" si="7"/>
        <v>0.33950617283950618</v>
      </c>
      <c r="G94" t="s">
        <v>47</v>
      </c>
      <c r="I94" s="6"/>
      <c r="J94" s="6"/>
      <c r="K94" s="6"/>
    </row>
    <row r="95" spans="1:11" x14ac:dyDescent="0.15">
      <c r="A95" s="3">
        <v>2004</v>
      </c>
      <c r="B95" s="4">
        <v>4</v>
      </c>
      <c r="C95" t="s">
        <v>50</v>
      </c>
      <c r="D95" s="4">
        <v>75</v>
      </c>
      <c r="E95" s="4">
        <v>87</v>
      </c>
      <c r="F95" s="5">
        <f t="shared" si="7"/>
        <v>0.46296296296296297</v>
      </c>
      <c r="G95" t="s">
        <v>47</v>
      </c>
      <c r="I95" s="6"/>
      <c r="J95" s="6"/>
      <c r="K95" s="6"/>
    </row>
    <row r="96" spans="1:11" x14ac:dyDescent="0.15">
      <c r="A96" s="3">
        <v>2005</v>
      </c>
      <c r="B96" s="4">
        <v>4</v>
      </c>
      <c r="C96" t="s">
        <v>50</v>
      </c>
      <c r="D96" s="4">
        <v>76</v>
      </c>
      <c r="E96" s="4">
        <v>86</v>
      </c>
      <c r="F96" s="5">
        <f t="shared" si="7"/>
        <v>0.46913580246913578</v>
      </c>
      <c r="G96" t="s">
        <v>47</v>
      </c>
      <c r="I96" s="6"/>
      <c r="J96" s="6"/>
      <c r="K96" s="6"/>
    </row>
    <row r="97" spans="1:11" x14ac:dyDescent="0.15">
      <c r="A97" s="3">
        <v>2006</v>
      </c>
      <c r="B97" s="4">
        <v>4</v>
      </c>
      <c r="C97" s="9" t="s">
        <v>51</v>
      </c>
      <c r="D97" s="4">
        <v>72</v>
      </c>
      <c r="E97" s="4">
        <v>90</v>
      </c>
      <c r="F97" s="5">
        <f t="shared" si="7"/>
        <v>0.44444444444444442</v>
      </c>
      <c r="G97" t="s">
        <v>47</v>
      </c>
      <c r="I97" s="6"/>
      <c r="J97" s="6"/>
      <c r="K97" s="6"/>
    </row>
    <row r="98" spans="1:11" x14ac:dyDescent="0.15">
      <c r="A98" s="3">
        <v>2007</v>
      </c>
      <c r="B98" s="4">
        <v>4</v>
      </c>
      <c r="C98" s="9" t="s">
        <v>51</v>
      </c>
      <c r="D98" s="4">
        <v>65</v>
      </c>
      <c r="E98" s="4">
        <v>97</v>
      </c>
      <c r="F98" s="5">
        <f t="shared" si="7"/>
        <v>0.40123456790123457</v>
      </c>
      <c r="G98" t="s">
        <v>47</v>
      </c>
      <c r="I98" s="6"/>
      <c r="J98" s="6"/>
      <c r="K98" s="6"/>
    </row>
    <row r="99" spans="1:11" x14ac:dyDescent="0.15">
      <c r="A99" s="3">
        <v>2008</v>
      </c>
      <c r="B99" s="4">
        <v>4</v>
      </c>
      <c r="C99" s="9" t="s">
        <v>51</v>
      </c>
      <c r="D99" s="4">
        <v>89</v>
      </c>
      <c r="E99" s="4">
        <v>73</v>
      </c>
      <c r="F99" s="5">
        <f t="shared" si="7"/>
        <v>0.54938271604938271</v>
      </c>
      <c r="G99" t="s">
        <v>47</v>
      </c>
      <c r="I99" s="6"/>
      <c r="J99" s="6"/>
      <c r="K99" s="6"/>
    </row>
    <row r="100" spans="1:11" x14ac:dyDescent="0.15">
      <c r="A100" s="3">
        <v>2009</v>
      </c>
      <c r="B100" s="4">
        <v>4</v>
      </c>
      <c r="C100" s="9" t="s">
        <v>51</v>
      </c>
      <c r="D100" s="4">
        <v>82</v>
      </c>
      <c r="E100" s="4">
        <v>80</v>
      </c>
      <c r="F100" s="5">
        <f t="shared" si="7"/>
        <v>0.50617283950617287</v>
      </c>
      <c r="G100" t="s">
        <v>47</v>
      </c>
      <c r="I100" s="6"/>
      <c r="J100" s="6"/>
      <c r="K100" s="6"/>
    </row>
    <row r="101" spans="1:11" x14ac:dyDescent="0.15">
      <c r="A101" s="3">
        <v>2010</v>
      </c>
      <c r="B101" s="4">
        <v>4</v>
      </c>
      <c r="C101" s="9" t="s">
        <v>51</v>
      </c>
      <c r="D101" s="4">
        <v>69</v>
      </c>
      <c r="E101" s="4">
        <v>93</v>
      </c>
      <c r="F101" s="5">
        <f t="shared" si="7"/>
        <v>0.42592592592592593</v>
      </c>
      <c r="G101" t="s">
        <v>47</v>
      </c>
      <c r="I101" s="6"/>
      <c r="J101" s="6"/>
      <c r="K101" s="6"/>
    </row>
    <row r="102" spans="1:11" x14ac:dyDescent="0.15">
      <c r="A102" s="3">
        <v>2011</v>
      </c>
      <c r="B102" s="4">
        <v>4</v>
      </c>
      <c r="C102" s="9" t="s">
        <v>51</v>
      </c>
      <c r="D102" s="4">
        <v>85</v>
      </c>
      <c r="E102" s="4">
        <v>77</v>
      </c>
      <c r="F102" s="5">
        <f t="shared" si="7"/>
        <v>0.52469135802469136</v>
      </c>
      <c r="G102" t="s">
        <v>47</v>
      </c>
      <c r="I102" s="6"/>
      <c r="J102" s="6"/>
      <c r="K102" s="6"/>
    </row>
    <row r="103" spans="1:11" x14ac:dyDescent="0.15">
      <c r="A103" s="3">
        <v>2012</v>
      </c>
      <c r="B103" s="4">
        <v>4</v>
      </c>
      <c r="C103" t="s">
        <v>52</v>
      </c>
      <c r="D103" s="4">
        <v>75</v>
      </c>
      <c r="E103" s="4">
        <v>87</v>
      </c>
      <c r="F103" s="5">
        <f t="shared" si="7"/>
        <v>0.46296296296296297</v>
      </c>
      <c r="G103" t="s">
        <v>53</v>
      </c>
      <c r="I103" s="6"/>
      <c r="J103" s="6"/>
      <c r="K103" s="6"/>
    </row>
    <row r="104" spans="1:11" x14ac:dyDescent="0.15">
      <c r="A104" s="3">
        <v>2013</v>
      </c>
      <c r="B104" s="4">
        <v>4</v>
      </c>
      <c r="C104" t="s">
        <v>52</v>
      </c>
      <c r="D104" s="4">
        <v>76</v>
      </c>
      <c r="E104" s="4">
        <v>86</v>
      </c>
      <c r="F104" s="5">
        <f t="shared" si="7"/>
        <v>0.46913580246913578</v>
      </c>
      <c r="G104" t="s">
        <v>53</v>
      </c>
      <c r="I104" s="6"/>
      <c r="J104" s="6"/>
      <c r="K104" s="6"/>
    </row>
    <row r="105" spans="1:11" x14ac:dyDescent="0.15">
      <c r="A105" s="3">
        <v>2014</v>
      </c>
      <c r="B105" s="4">
        <v>4</v>
      </c>
      <c r="C105" t="s">
        <v>54</v>
      </c>
      <c r="D105" s="4">
        <v>74</v>
      </c>
      <c r="E105" s="4">
        <v>88</v>
      </c>
      <c r="F105" s="5">
        <f t="shared" si="7"/>
        <v>0.4567901234567901</v>
      </c>
      <c r="G105" t="s">
        <v>53</v>
      </c>
      <c r="I105" s="6"/>
      <c r="J105" s="6"/>
      <c r="K105" s="6"/>
    </row>
    <row r="106" spans="1:11" x14ac:dyDescent="0.15">
      <c r="A106" s="3">
        <v>2015</v>
      </c>
      <c r="B106" s="4">
        <v>4</v>
      </c>
      <c r="C106" t="s">
        <v>55</v>
      </c>
      <c r="D106" s="4">
        <v>71</v>
      </c>
      <c r="E106" s="4">
        <v>91</v>
      </c>
      <c r="F106" s="5">
        <f t="shared" si="7"/>
        <v>0.43827160493827161</v>
      </c>
      <c r="G106" t="s">
        <v>53</v>
      </c>
      <c r="I106" s="6"/>
      <c r="J106" s="6"/>
      <c r="K106" s="6"/>
    </row>
    <row r="107" spans="1:11" x14ac:dyDescent="0.15">
      <c r="A107" s="3">
        <v>2016</v>
      </c>
      <c r="B107" s="4">
        <v>4</v>
      </c>
      <c r="C107" t="s">
        <v>56</v>
      </c>
      <c r="D107" s="4">
        <v>67</v>
      </c>
      <c r="E107" s="4">
        <v>95</v>
      </c>
      <c r="F107" s="5">
        <f t="shared" si="7"/>
        <v>0.41358024691358025</v>
      </c>
      <c r="G107" t="s">
        <v>53</v>
      </c>
      <c r="I107" s="6"/>
      <c r="J107" s="6"/>
      <c r="K107" s="6"/>
    </row>
    <row r="108" spans="1:11" x14ac:dyDescent="0.15">
      <c r="A108" s="3">
        <v>2017</v>
      </c>
      <c r="B108" s="4">
        <v>4</v>
      </c>
      <c r="C108" t="s">
        <v>57</v>
      </c>
      <c r="D108" s="4">
        <v>54</v>
      </c>
      <c r="E108" s="4">
        <v>108</v>
      </c>
      <c r="F108" s="5">
        <f t="shared" si="7"/>
        <v>0.33333333333333331</v>
      </c>
      <c r="G108" t="s">
        <v>53</v>
      </c>
      <c r="I108" s="6"/>
      <c r="J108" s="6"/>
      <c r="K108" s="6"/>
    </row>
    <row r="109" spans="1:11" x14ac:dyDescent="0.15">
      <c r="A109" s="3">
        <v>2018</v>
      </c>
      <c r="B109" s="4">
        <v>4</v>
      </c>
      <c r="C109" s="11" t="s">
        <v>137</v>
      </c>
      <c r="D109" s="4">
        <v>69</v>
      </c>
      <c r="E109" s="4">
        <v>93</v>
      </c>
      <c r="F109" s="5">
        <f t="shared" si="7"/>
        <v>0.42592592592592593</v>
      </c>
      <c r="G109" t="s">
        <v>53</v>
      </c>
      <c r="I109" s="6"/>
      <c r="J109" s="6"/>
      <c r="K109" s="6"/>
    </row>
    <row r="110" spans="1:11" x14ac:dyDescent="0.15">
      <c r="A110" s="3">
        <v>2019</v>
      </c>
      <c r="B110" s="4">
        <v>4</v>
      </c>
      <c r="C110" s="11" t="s">
        <v>137</v>
      </c>
      <c r="D110" s="4">
        <v>77</v>
      </c>
      <c r="E110" s="4">
        <v>85</v>
      </c>
      <c r="F110" s="5">
        <f t="shared" si="7"/>
        <v>0.47530864197530864</v>
      </c>
      <c r="G110" t="s">
        <v>53</v>
      </c>
      <c r="I110" s="6"/>
      <c r="J110" s="6"/>
      <c r="K110" s="6"/>
    </row>
    <row r="111" spans="1:11" x14ac:dyDescent="0.15">
      <c r="A111" s="3">
        <v>2020</v>
      </c>
      <c r="B111" s="4">
        <v>4</v>
      </c>
      <c r="C111" s="11" t="s">
        <v>170</v>
      </c>
      <c r="D111" s="4">
        <v>51</v>
      </c>
      <c r="E111" s="4">
        <v>69</v>
      </c>
      <c r="F111" s="5">
        <f t="shared" si="7"/>
        <v>0.42499999999999999</v>
      </c>
      <c r="G111" t="s">
        <v>53</v>
      </c>
      <c r="I111" s="6"/>
      <c r="J111" s="6"/>
      <c r="K111" s="6"/>
    </row>
    <row r="112" spans="1:11" x14ac:dyDescent="0.15">
      <c r="A112" s="3">
        <v>2021</v>
      </c>
      <c r="B112" s="4">
        <v>4</v>
      </c>
      <c r="C112" s="11" t="s">
        <v>171</v>
      </c>
      <c r="D112" s="4">
        <v>80</v>
      </c>
      <c r="E112" s="4">
        <v>82</v>
      </c>
      <c r="F112" s="5">
        <f t="shared" si="7"/>
        <v>0.49382716049382713</v>
      </c>
      <c r="G112" s="11" t="s">
        <v>53</v>
      </c>
      <c r="I112" s="6"/>
      <c r="J112" s="6"/>
      <c r="K112" s="6"/>
    </row>
    <row r="113" spans="1:11" x14ac:dyDescent="0.15">
      <c r="A113" s="3">
        <v>2022</v>
      </c>
      <c r="B113" s="4">
        <v>4</v>
      </c>
      <c r="C113" s="11" t="s">
        <v>179</v>
      </c>
      <c r="D113" s="4">
        <v>62</v>
      </c>
      <c r="E113" s="4">
        <v>100</v>
      </c>
      <c r="F113" s="5">
        <f t="shared" si="7"/>
        <v>0.38271604938271603</v>
      </c>
      <c r="G113" s="11" t="s">
        <v>53</v>
      </c>
      <c r="I113" s="6"/>
      <c r="J113" s="6"/>
      <c r="K113" s="6"/>
    </row>
    <row r="114" spans="1:11" x14ac:dyDescent="0.15">
      <c r="A114" s="3">
        <v>2023</v>
      </c>
      <c r="B114" s="4">
        <v>4</v>
      </c>
      <c r="C114" s="11" t="s">
        <v>137</v>
      </c>
      <c r="D114" s="4">
        <v>65</v>
      </c>
      <c r="E114" s="4">
        <v>97</v>
      </c>
      <c r="F114" s="5">
        <f t="shared" si="7"/>
        <v>0.40123456790123457</v>
      </c>
      <c r="G114" s="11" t="s">
        <v>53</v>
      </c>
      <c r="I114" s="6"/>
      <c r="J114" s="6"/>
      <c r="K114" s="6"/>
    </row>
    <row r="115" spans="1:11" x14ac:dyDescent="0.15">
      <c r="A115" s="3">
        <v>2024</v>
      </c>
      <c r="B115" s="4">
        <v>4</v>
      </c>
      <c r="C115" t="s">
        <v>202</v>
      </c>
      <c r="D115" s="4">
        <v>87</v>
      </c>
      <c r="E115" s="4">
        <v>75</v>
      </c>
      <c r="F115" s="5">
        <f t="shared" ref="F115" si="8">D115/(D115+E115)</f>
        <v>0.53703703703703709</v>
      </c>
      <c r="G115" s="11" t="s">
        <v>53</v>
      </c>
      <c r="I115" s="6"/>
      <c r="J115" s="6"/>
      <c r="K115" s="6"/>
    </row>
    <row r="116" spans="1:11" x14ac:dyDescent="0.15">
      <c r="B116" s="18" t="s">
        <v>147</v>
      </c>
      <c r="C116" s="18"/>
      <c r="D116" s="4">
        <f>SUM(D92:D115)</f>
        <v>1732</v>
      </c>
      <c r="E116" s="4">
        <f>SUM(E92:E115)</f>
        <v>2114</v>
      </c>
      <c r="F116" s="5">
        <f t="shared" si="7"/>
        <v>0.45033801352054081</v>
      </c>
      <c r="H116" s="2" t="s">
        <v>155</v>
      </c>
      <c r="I116" s="6">
        <f>SUM(D94:D115)+D92</f>
        <v>1656</v>
      </c>
      <c r="J116" s="6">
        <f>SUM(E94:E115)+E92</f>
        <v>2028</v>
      </c>
      <c r="K116" s="7">
        <f>I116/(I116+J116)</f>
        <v>0.44951140065146578</v>
      </c>
    </row>
    <row r="117" spans="1:11" x14ac:dyDescent="0.15">
      <c r="B117" s="2"/>
      <c r="D117" s="3"/>
      <c r="I117" s="6"/>
      <c r="J117" s="6"/>
      <c r="K117" s="6"/>
    </row>
    <row r="118" spans="1:11" x14ac:dyDescent="0.15">
      <c r="B118" s="2"/>
      <c r="D118" s="3"/>
    </row>
    <row r="119" spans="1:11" x14ac:dyDescent="0.15">
      <c r="B119" s="18"/>
      <c r="C119" s="18"/>
    </row>
    <row r="121" spans="1:11" x14ac:dyDescent="0.15">
      <c r="A121" s="1" t="s">
        <v>58</v>
      </c>
      <c r="B121" s="1" t="s">
        <v>59</v>
      </c>
      <c r="C121" s="2" t="s">
        <v>60</v>
      </c>
      <c r="D121" s="1" t="s">
        <v>61</v>
      </c>
      <c r="E121" s="1" t="s">
        <v>62</v>
      </c>
      <c r="F121" s="1" t="s">
        <v>63</v>
      </c>
      <c r="G121" s="2" t="s">
        <v>64</v>
      </c>
      <c r="H121" s="2" t="s">
        <v>65</v>
      </c>
      <c r="I121" s="1" t="s">
        <v>61</v>
      </c>
      <c r="J121" s="1" t="s">
        <v>62</v>
      </c>
      <c r="K121" s="1" t="s">
        <v>8</v>
      </c>
    </row>
    <row r="122" spans="1:11" x14ac:dyDescent="0.15">
      <c r="A122" s="3">
        <v>2001</v>
      </c>
      <c r="B122" s="4">
        <v>5</v>
      </c>
      <c r="C122" t="s">
        <v>66</v>
      </c>
      <c r="D122" s="4">
        <v>85</v>
      </c>
      <c r="E122" s="4">
        <v>77</v>
      </c>
      <c r="F122" s="5">
        <f t="shared" ref="F122:F144" si="9">D122/(D122+E122)</f>
        <v>0.52469135802469136</v>
      </c>
      <c r="G122" t="s">
        <v>67</v>
      </c>
    </row>
    <row r="123" spans="1:11" x14ac:dyDescent="0.15">
      <c r="A123" s="3">
        <v>2002</v>
      </c>
      <c r="B123" s="4">
        <v>5</v>
      </c>
      <c r="C123" t="s">
        <v>66</v>
      </c>
      <c r="D123" s="4">
        <v>75</v>
      </c>
      <c r="E123" s="4">
        <v>87</v>
      </c>
      <c r="F123" s="5">
        <f t="shared" si="9"/>
        <v>0.46296296296296297</v>
      </c>
      <c r="G123" t="s">
        <v>67</v>
      </c>
    </row>
    <row r="124" spans="1:11" x14ac:dyDescent="0.15">
      <c r="A124" s="10">
        <v>2003</v>
      </c>
      <c r="B124" s="4">
        <v>5</v>
      </c>
      <c r="C124" t="s">
        <v>66</v>
      </c>
      <c r="D124" s="4">
        <v>96</v>
      </c>
      <c r="E124" s="4">
        <v>66</v>
      </c>
      <c r="F124" s="5">
        <f t="shared" si="9"/>
        <v>0.59259259259259256</v>
      </c>
      <c r="G124" t="s">
        <v>67</v>
      </c>
    </row>
    <row r="125" spans="1:11" x14ac:dyDescent="0.15">
      <c r="A125" s="10">
        <v>2004</v>
      </c>
      <c r="B125" s="4">
        <v>5</v>
      </c>
      <c r="C125" t="s">
        <v>66</v>
      </c>
      <c r="D125" s="4">
        <v>107</v>
      </c>
      <c r="E125" s="4">
        <v>55</v>
      </c>
      <c r="F125" s="5">
        <f t="shared" si="9"/>
        <v>0.66049382716049387</v>
      </c>
      <c r="G125" t="s">
        <v>67</v>
      </c>
      <c r="I125" s="6"/>
      <c r="J125" s="6"/>
      <c r="K125" s="6"/>
    </row>
    <row r="126" spans="1:11" x14ac:dyDescent="0.15">
      <c r="A126" s="3">
        <v>2005</v>
      </c>
      <c r="B126" s="4">
        <v>5</v>
      </c>
      <c r="C126" t="s">
        <v>66</v>
      </c>
      <c r="D126" s="4">
        <v>101</v>
      </c>
      <c r="E126" s="4">
        <v>61</v>
      </c>
      <c r="F126" s="5">
        <f t="shared" si="9"/>
        <v>0.62345679012345678</v>
      </c>
      <c r="G126" t="s">
        <v>67</v>
      </c>
      <c r="H126" s="11" t="s">
        <v>140</v>
      </c>
      <c r="I126" s="6">
        <v>464</v>
      </c>
      <c r="J126" s="6">
        <v>346</v>
      </c>
      <c r="K126" s="6">
        <v>0.57299999999999995</v>
      </c>
    </row>
    <row r="127" spans="1:11" x14ac:dyDescent="0.15">
      <c r="A127" s="10">
        <v>2006</v>
      </c>
      <c r="B127" s="4">
        <v>5</v>
      </c>
      <c r="C127" t="s">
        <v>69</v>
      </c>
      <c r="D127" s="4">
        <v>87</v>
      </c>
      <c r="E127" s="4">
        <v>75</v>
      </c>
      <c r="F127" s="5">
        <f t="shared" si="9"/>
        <v>0.53703703703703709</v>
      </c>
      <c r="G127" t="s">
        <v>70</v>
      </c>
      <c r="I127" s="6"/>
      <c r="J127" s="6"/>
      <c r="K127" s="6"/>
    </row>
    <row r="128" spans="1:11" x14ac:dyDescent="0.15">
      <c r="A128" s="3">
        <v>2007</v>
      </c>
      <c r="B128" s="4">
        <v>5</v>
      </c>
      <c r="C128" t="s">
        <v>71</v>
      </c>
      <c r="D128" s="4">
        <v>80</v>
      </c>
      <c r="E128" s="4">
        <v>82</v>
      </c>
      <c r="F128" s="5">
        <f t="shared" si="9"/>
        <v>0.49382716049382713</v>
      </c>
      <c r="G128" t="s">
        <v>70</v>
      </c>
      <c r="I128" s="6"/>
      <c r="J128" s="6"/>
      <c r="K128" s="6"/>
    </row>
    <row r="129" spans="1:11" x14ac:dyDescent="0.15">
      <c r="A129" s="3">
        <v>2008</v>
      </c>
      <c r="B129" s="4">
        <v>5</v>
      </c>
      <c r="C129" t="s">
        <v>71</v>
      </c>
      <c r="D129" s="4">
        <v>77</v>
      </c>
      <c r="E129" s="4">
        <v>85</v>
      </c>
      <c r="F129" s="5">
        <f t="shared" si="9"/>
        <v>0.47530864197530864</v>
      </c>
      <c r="G129" t="s">
        <v>70</v>
      </c>
      <c r="I129" s="6"/>
      <c r="J129" s="6"/>
      <c r="K129" s="6"/>
    </row>
    <row r="130" spans="1:11" x14ac:dyDescent="0.15">
      <c r="A130" s="3">
        <v>2009</v>
      </c>
      <c r="B130" s="4">
        <v>5</v>
      </c>
      <c r="C130" t="s">
        <v>71</v>
      </c>
      <c r="D130" s="4">
        <v>89</v>
      </c>
      <c r="E130" s="4">
        <v>73</v>
      </c>
      <c r="F130" s="5">
        <f t="shared" si="9"/>
        <v>0.54938271604938271</v>
      </c>
      <c r="G130" t="s">
        <v>70</v>
      </c>
      <c r="I130" s="6"/>
      <c r="J130" s="6"/>
      <c r="K130" s="6"/>
    </row>
    <row r="131" spans="1:11" x14ac:dyDescent="0.15">
      <c r="A131" s="3">
        <v>2010</v>
      </c>
      <c r="B131" s="4">
        <v>5</v>
      </c>
      <c r="C131" t="s">
        <v>71</v>
      </c>
      <c r="D131" s="4">
        <v>85</v>
      </c>
      <c r="E131" s="4">
        <v>77</v>
      </c>
      <c r="F131" s="5">
        <f t="shared" si="9"/>
        <v>0.52469135802469136</v>
      </c>
      <c r="G131" t="s">
        <v>70</v>
      </c>
      <c r="I131" s="6"/>
      <c r="J131" s="6"/>
      <c r="K131" s="6"/>
    </row>
    <row r="132" spans="1:11" x14ac:dyDescent="0.15">
      <c r="A132" s="3">
        <v>2011</v>
      </c>
      <c r="B132" s="4">
        <v>5</v>
      </c>
      <c r="C132" t="s">
        <v>71</v>
      </c>
      <c r="D132" s="4">
        <v>89</v>
      </c>
      <c r="E132" s="4">
        <v>73</v>
      </c>
      <c r="F132" s="5">
        <f t="shared" si="9"/>
        <v>0.54938271604938271</v>
      </c>
      <c r="G132" t="s">
        <v>70</v>
      </c>
      <c r="I132" s="6"/>
      <c r="J132" s="6"/>
      <c r="K132" s="6"/>
    </row>
    <row r="133" spans="1:11" x14ac:dyDescent="0.15">
      <c r="A133" s="3">
        <v>2012</v>
      </c>
      <c r="B133" s="4">
        <v>5</v>
      </c>
      <c r="C133" t="s">
        <v>72</v>
      </c>
      <c r="D133" s="4">
        <v>83</v>
      </c>
      <c r="E133" s="4">
        <v>79</v>
      </c>
      <c r="F133" s="5">
        <f t="shared" si="9"/>
        <v>0.51234567901234573</v>
      </c>
      <c r="G133" t="s">
        <v>73</v>
      </c>
      <c r="I133" s="6"/>
      <c r="J133" s="6"/>
      <c r="K133" s="6"/>
    </row>
    <row r="134" spans="1:11" x14ac:dyDescent="0.15">
      <c r="A134" s="3">
        <v>2013</v>
      </c>
      <c r="B134" s="4">
        <v>5</v>
      </c>
      <c r="C134" t="s">
        <v>74</v>
      </c>
      <c r="D134" s="4">
        <v>84</v>
      </c>
      <c r="E134" s="4">
        <v>78</v>
      </c>
      <c r="F134" s="5">
        <f t="shared" si="9"/>
        <v>0.51851851851851849</v>
      </c>
      <c r="G134" t="s">
        <v>73</v>
      </c>
      <c r="I134" s="6"/>
      <c r="J134" s="6"/>
      <c r="K134" s="6"/>
    </row>
    <row r="135" spans="1:11" x14ac:dyDescent="0.15">
      <c r="A135" s="3">
        <v>2014</v>
      </c>
      <c r="B135" s="4">
        <v>5</v>
      </c>
      <c r="C135" t="s">
        <v>75</v>
      </c>
      <c r="D135" s="4">
        <v>83</v>
      </c>
      <c r="E135" s="4">
        <v>79</v>
      </c>
      <c r="F135" s="5">
        <f t="shared" si="9"/>
        <v>0.51234567901234573</v>
      </c>
      <c r="G135" t="s">
        <v>73</v>
      </c>
      <c r="I135" s="6"/>
      <c r="J135" s="6"/>
      <c r="K135" s="6"/>
    </row>
    <row r="136" spans="1:11" x14ac:dyDescent="0.15">
      <c r="A136" s="3">
        <v>2015</v>
      </c>
      <c r="B136" s="4">
        <v>5</v>
      </c>
      <c r="C136" t="s">
        <v>76</v>
      </c>
      <c r="D136" s="4">
        <v>88</v>
      </c>
      <c r="E136" s="4">
        <v>74</v>
      </c>
      <c r="F136" s="5">
        <f t="shared" si="9"/>
        <v>0.54320987654320985</v>
      </c>
      <c r="G136" t="s">
        <v>73</v>
      </c>
      <c r="I136" s="6"/>
      <c r="J136" s="6"/>
      <c r="K136" s="6"/>
    </row>
    <row r="137" spans="1:11" x14ac:dyDescent="0.15">
      <c r="A137" s="3">
        <v>2016</v>
      </c>
      <c r="B137" s="4">
        <v>5</v>
      </c>
      <c r="C137" t="s">
        <v>77</v>
      </c>
      <c r="D137" s="4">
        <v>77</v>
      </c>
      <c r="E137" s="4">
        <v>85</v>
      </c>
      <c r="F137" s="5">
        <f t="shared" si="9"/>
        <v>0.47530864197530864</v>
      </c>
      <c r="G137" t="s">
        <v>73</v>
      </c>
      <c r="H137" s="11" t="s">
        <v>141</v>
      </c>
      <c r="I137" s="6">
        <f>SUM(D125:D137)</f>
        <v>1130</v>
      </c>
      <c r="J137" s="6">
        <f>SUM(E125:E137)</f>
        <v>976</v>
      </c>
      <c r="K137" s="7">
        <f>I137/(I137+J137)</f>
        <v>0.53656220322886994</v>
      </c>
    </row>
    <row r="138" spans="1:11" x14ac:dyDescent="0.15">
      <c r="A138" s="3">
        <v>2017</v>
      </c>
      <c r="B138" s="4">
        <v>5</v>
      </c>
      <c r="C138" t="s">
        <v>78</v>
      </c>
      <c r="D138" s="4">
        <v>78</v>
      </c>
      <c r="E138" s="4">
        <v>84</v>
      </c>
      <c r="F138" s="5">
        <f t="shared" si="9"/>
        <v>0.48148148148148145</v>
      </c>
      <c r="G138" t="s">
        <v>79</v>
      </c>
      <c r="I138" s="6"/>
      <c r="J138" s="6"/>
      <c r="K138" s="6"/>
    </row>
    <row r="139" spans="1:11" x14ac:dyDescent="0.15">
      <c r="A139" s="3">
        <v>2018</v>
      </c>
      <c r="B139" s="4">
        <v>5</v>
      </c>
      <c r="C139" t="s">
        <v>138</v>
      </c>
      <c r="D139" s="4">
        <v>86</v>
      </c>
      <c r="E139" s="4">
        <v>76</v>
      </c>
      <c r="F139" s="5">
        <f t="shared" si="9"/>
        <v>0.53086419753086422</v>
      </c>
      <c r="G139" t="s">
        <v>79</v>
      </c>
      <c r="I139" s="6"/>
      <c r="J139" s="6"/>
      <c r="K139" s="6"/>
    </row>
    <row r="140" spans="1:11" x14ac:dyDescent="0.15">
      <c r="A140" s="3">
        <v>2019</v>
      </c>
      <c r="B140" s="4">
        <v>5</v>
      </c>
      <c r="C140" t="s">
        <v>139</v>
      </c>
      <c r="D140" s="4">
        <v>68</v>
      </c>
      <c r="E140" s="4">
        <v>95</v>
      </c>
      <c r="F140" s="5">
        <f t="shared" si="9"/>
        <v>0.41717791411042943</v>
      </c>
      <c r="G140" t="s">
        <v>79</v>
      </c>
      <c r="I140" s="6"/>
      <c r="J140" s="6"/>
      <c r="K140" s="6"/>
    </row>
    <row r="141" spans="1:11" x14ac:dyDescent="0.15">
      <c r="A141" s="3">
        <v>2020</v>
      </c>
      <c r="B141" s="4">
        <v>5</v>
      </c>
      <c r="C141" t="s">
        <v>138</v>
      </c>
      <c r="D141" s="4">
        <v>69</v>
      </c>
      <c r="E141" s="4">
        <v>51</v>
      </c>
      <c r="F141" s="5">
        <f t="shared" si="9"/>
        <v>0.57499999999999996</v>
      </c>
      <c r="G141" t="s">
        <v>79</v>
      </c>
      <c r="H141" s="11" t="s">
        <v>198</v>
      </c>
      <c r="I141" s="6">
        <f>SUM(D138:D141)</f>
        <v>301</v>
      </c>
      <c r="J141" s="6">
        <f>SUM(E138:E141)</f>
        <v>306</v>
      </c>
      <c r="K141" s="7">
        <f>I141/(I141+J141)</f>
        <v>0.49588138385502473</v>
      </c>
    </row>
    <row r="142" spans="1:11" x14ac:dyDescent="0.15">
      <c r="A142" s="3">
        <v>2021</v>
      </c>
      <c r="B142" s="4">
        <v>5</v>
      </c>
      <c r="C142" s="11" t="s">
        <v>172</v>
      </c>
      <c r="D142" s="4">
        <v>77</v>
      </c>
      <c r="E142" s="4">
        <v>85</v>
      </c>
      <c r="F142" s="5">
        <f t="shared" si="9"/>
        <v>0.47530864197530864</v>
      </c>
      <c r="G142" s="11" t="s">
        <v>173</v>
      </c>
      <c r="H142" s="11"/>
      <c r="I142" s="6"/>
      <c r="J142" s="6"/>
      <c r="K142" s="7"/>
    </row>
    <row r="143" spans="1:11" x14ac:dyDescent="0.15">
      <c r="A143" s="3">
        <v>2022</v>
      </c>
      <c r="B143" s="4">
        <v>5</v>
      </c>
      <c r="C143" s="11" t="s">
        <v>180</v>
      </c>
      <c r="D143" s="4">
        <v>82</v>
      </c>
      <c r="E143" s="4">
        <v>80</v>
      </c>
      <c r="F143" s="5">
        <f t="shared" si="9"/>
        <v>0.50617283950617287</v>
      </c>
      <c r="G143" s="11" t="s">
        <v>173</v>
      </c>
      <c r="H143" s="11" t="s">
        <v>142</v>
      </c>
      <c r="I143" s="6">
        <f>SUM(D142:D143)</f>
        <v>159</v>
      </c>
      <c r="J143" s="6">
        <f>SUM(E142:E143)</f>
        <v>165</v>
      </c>
      <c r="K143" s="7">
        <f>I143/(I143+J143)</f>
        <v>0.49074074074074076</v>
      </c>
    </row>
    <row r="144" spans="1:11" x14ac:dyDescent="0.15">
      <c r="A144" s="3">
        <v>2023</v>
      </c>
      <c r="B144" s="4">
        <v>5</v>
      </c>
      <c r="C144" s="11" t="s">
        <v>195</v>
      </c>
      <c r="D144" s="4">
        <v>77</v>
      </c>
      <c r="E144" s="4">
        <v>85</v>
      </c>
      <c r="F144" s="5">
        <f t="shared" si="9"/>
        <v>0.47530864197530864</v>
      </c>
      <c r="G144" s="11" t="s">
        <v>196</v>
      </c>
      <c r="H144" s="11"/>
      <c r="I144" s="6"/>
      <c r="J144" s="6"/>
      <c r="K144" s="7"/>
    </row>
    <row r="145" spans="1:11" x14ac:dyDescent="0.15">
      <c r="A145" s="3">
        <v>2024</v>
      </c>
      <c r="B145" s="4">
        <v>5</v>
      </c>
      <c r="C145" t="s">
        <v>203</v>
      </c>
      <c r="D145" s="4">
        <v>61</v>
      </c>
      <c r="E145" s="4">
        <v>101</v>
      </c>
      <c r="F145" s="5">
        <f t="shared" ref="F145" si="10">D145/(D145+E145)</f>
        <v>0.37654320987654322</v>
      </c>
      <c r="G145" s="11" t="s">
        <v>196</v>
      </c>
      <c r="H145" s="11"/>
      <c r="I145" s="6"/>
      <c r="J145" s="6"/>
      <c r="K145" s="7"/>
    </row>
    <row r="146" spans="1:11" x14ac:dyDescent="0.15">
      <c r="B146" s="18" t="s">
        <v>147</v>
      </c>
      <c r="C146" s="18"/>
      <c r="D146" s="4">
        <f>SUM(D122:D145)</f>
        <v>1984</v>
      </c>
      <c r="E146" s="4">
        <f>SUM(E122:E145)</f>
        <v>1863</v>
      </c>
      <c r="F146" s="5">
        <f>D146/(D146+E146)</f>
        <v>0.51572654016116459</v>
      </c>
      <c r="H146" s="2" t="s">
        <v>197</v>
      </c>
      <c r="I146" s="6">
        <f>SUM(D144:D145)</f>
        <v>138</v>
      </c>
      <c r="J146" s="6">
        <f>SUM(E144:E145)</f>
        <v>186</v>
      </c>
      <c r="K146" s="7">
        <f>I146/(I146+J146)</f>
        <v>0.42592592592592593</v>
      </c>
    </row>
    <row r="147" spans="1:11" x14ac:dyDescent="0.15">
      <c r="B147" s="2"/>
      <c r="D147" s="3"/>
      <c r="E147" s="2"/>
      <c r="G147" s="4"/>
    </row>
    <row r="148" spans="1:11" x14ac:dyDescent="0.15">
      <c r="B148" s="2"/>
      <c r="D148" s="3"/>
      <c r="E148" s="2"/>
      <c r="G148" s="4"/>
    </row>
    <row r="149" spans="1:11" x14ac:dyDescent="0.15">
      <c r="B149" s="18"/>
      <c r="C149" s="18"/>
      <c r="D149" s="19"/>
      <c r="E149" s="19"/>
      <c r="F149" s="19"/>
      <c r="G149" s="4"/>
    </row>
    <row r="151" spans="1:11" x14ac:dyDescent="0.15">
      <c r="A151" s="1" t="s">
        <v>58</v>
      </c>
      <c r="B151" s="1" t="s">
        <v>59</v>
      </c>
      <c r="C151" s="2" t="s">
        <v>60</v>
      </c>
      <c r="D151" s="1" t="s">
        <v>61</v>
      </c>
      <c r="E151" s="1" t="s">
        <v>62</v>
      </c>
      <c r="F151" s="1" t="s">
        <v>63</v>
      </c>
      <c r="G151" s="2" t="s">
        <v>64</v>
      </c>
      <c r="H151" s="2" t="s">
        <v>65</v>
      </c>
      <c r="I151" s="1" t="s">
        <v>61</v>
      </c>
      <c r="J151" s="1" t="s">
        <v>62</v>
      </c>
      <c r="K151" s="1" t="s">
        <v>8</v>
      </c>
    </row>
    <row r="152" spans="1:11" x14ac:dyDescent="0.15">
      <c r="A152" s="10">
        <v>2001</v>
      </c>
      <c r="B152" s="4">
        <v>6</v>
      </c>
      <c r="C152" t="s">
        <v>80</v>
      </c>
      <c r="D152" s="4">
        <v>93</v>
      </c>
      <c r="E152" s="4">
        <v>69</v>
      </c>
      <c r="F152" s="5">
        <f t="shared" ref="F152:F174" si="11">D152/(D152+E152)</f>
        <v>0.57407407407407407</v>
      </c>
      <c r="G152" t="s">
        <v>81</v>
      </c>
    </row>
    <row r="153" spans="1:11" x14ac:dyDescent="0.15">
      <c r="A153" s="10">
        <v>2002</v>
      </c>
      <c r="B153" s="4">
        <v>6</v>
      </c>
      <c r="C153" t="s">
        <v>80</v>
      </c>
      <c r="D153" s="4">
        <v>96</v>
      </c>
      <c r="E153" s="4">
        <v>66</v>
      </c>
      <c r="F153" s="5">
        <f t="shared" si="11"/>
        <v>0.59259259259259256</v>
      </c>
      <c r="G153" t="s">
        <v>81</v>
      </c>
    </row>
    <row r="154" spans="1:11" x14ac:dyDescent="0.15">
      <c r="A154" s="3">
        <v>2003</v>
      </c>
      <c r="B154" s="4">
        <v>6</v>
      </c>
      <c r="C154" t="s">
        <v>82</v>
      </c>
      <c r="D154" s="4">
        <v>91</v>
      </c>
      <c r="E154" s="4">
        <v>71</v>
      </c>
      <c r="F154" s="5">
        <f t="shared" si="11"/>
        <v>0.56172839506172845</v>
      </c>
      <c r="G154" t="s">
        <v>81</v>
      </c>
    </row>
    <row r="155" spans="1:11" x14ac:dyDescent="0.15">
      <c r="A155" s="3">
        <v>2004</v>
      </c>
      <c r="B155" s="4">
        <v>6</v>
      </c>
      <c r="C155" t="s">
        <v>82</v>
      </c>
      <c r="D155" s="4">
        <v>79</v>
      </c>
      <c r="E155" s="4">
        <v>83</v>
      </c>
      <c r="F155" s="5">
        <f t="shared" si="11"/>
        <v>0.48765432098765432</v>
      </c>
      <c r="G155" t="s">
        <v>81</v>
      </c>
    </row>
    <row r="156" spans="1:11" x14ac:dyDescent="0.15">
      <c r="A156" s="10">
        <v>2005</v>
      </c>
      <c r="B156" s="4">
        <v>6</v>
      </c>
      <c r="C156" t="s">
        <v>82</v>
      </c>
      <c r="D156" s="4">
        <v>89</v>
      </c>
      <c r="E156" s="4">
        <v>73</v>
      </c>
      <c r="F156" s="5">
        <f t="shared" si="11"/>
        <v>0.54938271604938271</v>
      </c>
      <c r="G156" t="s">
        <v>81</v>
      </c>
    </row>
    <row r="157" spans="1:11" x14ac:dyDescent="0.15">
      <c r="A157" s="3">
        <v>2006</v>
      </c>
      <c r="B157" s="4">
        <v>6</v>
      </c>
      <c r="C157" t="s">
        <v>83</v>
      </c>
      <c r="D157" s="4">
        <v>80</v>
      </c>
      <c r="E157" s="4">
        <v>82</v>
      </c>
      <c r="F157" s="5">
        <f t="shared" si="11"/>
        <v>0.49382716049382713</v>
      </c>
      <c r="G157" t="s">
        <v>81</v>
      </c>
    </row>
    <row r="158" spans="1:11" x14ac:dyDescent="0.15">
      <c r="A158" s="3">
        <v>2007</v>
      </c>
      <c r="B158" s="4">
        <v>6</v>
      </c>
      <c r="C158" t="s">
        <v>84</v>
      </c>
      <c r="D158" s="4">
        <v>90</v>
      </c>
      <c r="E158" s="4">
        <v>72</v>
      </c>
      <c r="F158" s="5">
        <f t="shared" si="11"/>
        <v>0.55555555555555558</v>
      </c>
      <c r="G158" t="s">
        <v>81</v>
      </c>
    </row>
    <row r="159" spans="1:11" x14ac:dyDescent="0.15">
      <c r="A159" s="3">
        <v>2008</v>
      </c>
      <c r="B159" s="4">
        <v>6</v>
      </c>
      <c r="C159" t="s">
        <v>85</v>
      </c>
      <c r="D159" s="4">
        <v>82</v>
      </c>
      <c r="E159" s="4">
        <v>80</v>
      </c>
      <c r="F159" s="5">
        <f t="shared" si="11"/>
        <v>0.50617283950617287</v>
      </c>
      <c r="G159" t="s">
        <v>81</v>
      </c>
    </row>
    <row r="160" spans="1:11" x14ac:dyDescent="0.15">
      <c r="A160" s="3">
        <v>2009</v>
      </c>
      <c r="B160" s="4">
        <v>6</v>
      </c>
      <c r="C160" t="s">
        <v>84</v>
      </c>
      <c r="D160" s="4">
        <v>92</v>
      </c>
      <c r="E160" s="4">
        <v>70</v>
      </c>
      <c r="F160" s="5">
        <f t="shared" si="11"/>
        <v>0.5679012345679012</v>
      </c>
      <c r="G160" t="s">
        <v>81</v>
      </c>
    </row>
    <row r="161" spans="1:11" x14ac:dyDescent="0.15">
      <c r="A161" s="10">
        <v>2010</v>
      </c>
      <c r="B161" s="4">
        <v>6</v>
      </c>
      <c r="C161" s="9" t="s">
        <v>86</v>
      </c>
      <c r="D161" s="4">
        <v>104</v>
      </c>
      <c r="E161" s="4">
        <v>58</v>
      </c>
      <c r="F161" s="5">
        <f t="shared" si="11"/>
        <v>0.64197530864197527</v>
      </c>
      <c r="G161" t="s">
        <v>81</v>
      </c>
    </row>
    <row r="162" spans="1:11" x14ac:dyDescent="0.15">
      <c r="A162" s="3">
        <v>2011</v>
      </c>
      <c r="B162" s="4">
        <v>6</v>
      </c>
      <c r="C162" s="9" t="s">
        <v>86</v>
      </c>
      <c r="D162" s="4">
        <v>74</v>
      </c>
      <c r="E162" s="4">
        <v>88</v>
      </c>
      <c r="F162" s="5">
        <f t="shared" si="11"/>
        <v>0.4567901234567901</v>
      </c>
      <c r="G162" t="s">
        <v>81</v>
      </c>
      <c r="K162" s="5"/>
    </row>
    <row r="163" spans="1:11" x14ac:dyDescent="0.15">
      <c r="A163" s="3">
        <v>2012</v>
      </c>
      <c r="B163" s="4">
        <v>6</v>
      </c>
      <c r="C163" t="s">
        <v>87</v>
      </c>
      <c r="D163" s="4">
        <v>77</v>
      </c>
      <c r="E163" s="4">
        <v>85</v>
      </c>
      <c r="F163" s="5">
        <f t="shared" si="11"/>
        <v>0.47530864197530864</v>
      </c>
      <c r="G163" t="s">
        <v>81</v>
      </c>
      <c r="K163" s="5"/>
    </row>
    <row r="164" spans="1:11" x14ac:dyDescent="0.15">
      <c r="A164" s="3">
        <v>2013</v>
      </c>
      <c r="B164" s="4">
        <v>6</v>
      </c>
      <c r="C164" t="s">
        <v>87</v>
      </c>
      <c r="D164" s="4">
        <v>80</v>
      </c>
      <c r="E164" s="4">
        <v>82</v>
      </c>
      <c r="F164" s="5">
        <f t="shared" si="11"/>
        <v>0.49382716049382713</v>
      </c>
      <c r="G164" t="s">
        <v>81</v>
      </c>
      <c r="K164" s="5"/>
    </row>
    <row r="165" spans="1:11" x14ac:dyDescent="0.15">
      <c r="A165" s="3">
        <v>2014</v>
      </c>
      <c r="B165" s="4">
        <v>6</v>
      </c>
      <c r="C165" t="s">
        <v>87</v>
      </c>
      <c r="D165" s="4">
        <v>79</v>
      </c>
      <c r="E165" s="4">
        <v>83</v>
      </c>
      <c r="F165" s="5">
        <f t="shared" si="11"/>
        <v>0.48765432098765432</v>
      </c>
      <c r="G165" t="s">
        <v>81</v>
      </c>
      <c r="K165" s="5"/>
    </row>
    <row r="166" spans="1:11" x14ac:dyDescent="0.15">
      <c r="A166" s="3">
        <v>2015</v>
      </c>
      <c r="B166" s="4">
        <v>6</v>
      </c>
      <c r="C166" t="s">
        <v>87</v>
      </c>
      <c r="D166" s="4">
        <v>97</v>
      </c>
      <c r="E166" s="4">
        <v>65</v>
      </c>
      <c r="F166" s="5">
        <f t="shared" si="11"/>
        <v>0.59876543209876543</v>
      </c>
      <c r="G166" t="s">
        <v>81</v>
      </c>
      <c r="K166" s="5"/>
    </row>
    <row r="167" spans="1:11" x14ac:dyDescent="0.15">
      <c r="A167" s="3">
        <v>2016</v>
      </c>
      <c r="B167" s="4">
        <v>6</v>
      </c>
      <c r="C167" t="s">
        <v>87</v>
      </c>
      <c r="D167" s="4">
        <v>86</v>
      </c>
      <c r="E167" s="4">
        <v>76</v>
      </c>
      <c r="F167" s="5">
        <f t="shared" si="11"/>
        <v>0.53086419753086422</v>
      </c>
      <c r="G167" t="s">
        <v>81</v>
      </c>
      <c r="K167" s="5"/>
    </row>
    <row r="168" spans="1:11" x14ac:dyDescent="0.15">
      <c r="A168" s="3">
        <v>2017</v>
      </c>
      <c r="B168" s="4">
        <v>6</v>
      </c>
      <c r="C168" t="s">
        <v>87</v>
      </c>
      <c r="D168" s="4">
        <v>96</v>
      </c>
      <c r="E168" s="4">
        <v>66</v>
      </c>
      <c r="F168" s="5">
        <f t="shared" si="11"/>
        <v>0.59259259259259256</v>
      </c>
      <c r="G168" t="s">
        <v>81</v>
      </c>
      <c r="K168" s="5"/>
    </row>
    <row r="169" spans="1:11" x14ac:dyDescent="0.15">
      <c r="A169" s="3">
        <v>2018</v>
      </c>
      <c r="B169" s="4">
        <v>6</v>
      </c>
      <c r="C169" t="s">
        <v>87</v>
      </c>
      <c r="D169" s="4">
        <v>96</v>
      </c>
      <c r="E169" s="4">
        <v>66</v>
      </c>
      <c r="F169" s="5">
        <f t="shared" si="11"/>
        <v>0.59259259259259256</v>
      </c>
      <c r="G169" t="s">
        <v>81</v>
      </c>
      <c r="K169" s="5"/>
    </row>
    <row r="170" spans="1:11" x14ac:dyDescent="0.15">
      <c r="A170" s="3">
        <v>2019</v>
      </c>
      <c r="B170" s="4">
        <v>6</v>
      </c>
      <c r="C170" t="s">
        <v>87</v>
      </c>
      <c r="D170" s="4">
        <v>100</v>
      </c>
      <c r="E170" s="4">
        <v>62</v>
      </c>
      <c r="F170" s="5">
        <f t="shared" si="11"/>
        <v>0.61728395061728392</v>
      </c>
      <c r="G170" t="s">
        <v>81</v>
      </c>
      <c r="K170" s="5"/>
    </row>
    <row r="171" spans="1:11" x14ac:dyDescent="0.15">
      <c r="A171" s="3">
        <v>2020</v>
      </c>
      <c r="B171" s="4">
        <v>6</v>
      </c>
      <c r="C171" t="s">
        <v>87</v>
      </c>
      <c r="D171" s="4">
        <v>65</v>
      </c>
      <c r="E171" s="4">
        <v>55</v>
      </c>
      <c r="F171" s="5">
        <f t="shared" si="11"/>
        <v>0.54166666666666663</v>
      </c>
      <c r="G171" t="s">
        <v>81</v>
      </c>
      <c r="K171" s="5"/>
    </row>
    <row r="172" spans="1:11" x14ac:dyDescent="0.15">
      <c r="A172" s="3">
        <v>2021</v>
      </c>
      <c r="B172" s="4">
        <v>6</v>
      </c>
      <c r="C172" s="11" t="s">
        <v>174</v>
      </c>
      <c r="D172" s="4">
        <v>57</v>
      </c>
      <c r="E172" s="4">
        <v>105</v>
      </c>
      <c r="F172" s="5">
        <f t="shared" si="11"/>
        <v>0.35185185185185186</v>
      </c>
      <c r="G172" s="11" t="s">
        <v>81</v>
      </c>
      <c r="K172" s="5"/>
    </row>
    <row r="173" spans="1:11" x14ac:dyDescent="0.15">
      <c r="A173" s="3">
        <v>2022</v>
      </c>
      <c r="B173" s="4">
        <v>6</v>
      </c>
      <c r="C173" s="11" t="s">
        <v>174</v>
      </c>
      <c r="D173" s="4">
        <v>78</v>
      </c>
      <c r="E173" s="4">
        <v>84</v>
      </c>
      <c r="F173" s="5">
        <f t="shared" si="11"/>
        <v>0.48148148148148145</v>
      </c>
      <c r="G173" s="11" t="s">
        <v>81</v>
      </c>
      <c r="K173" s="5"/>
    </row>
    <row r="174" spans="1:11" x14ac:dyDescent="0.15">
      <c r="A174" s="3">
        <v>2023</v>
      </c>
      <c r="B174" s="4">
        <v>6</v>
      </c>
      <c r="C174" s="11" t="s">
        <v>174</v>
      </c>
      <c r="D174" s="4">
        <v>74</v>
      </c>
      <c r="E174" s="4">
        <v>88</v>
      </c>
      <c r="F174" s="5">
        <f t="shared" si="11"/>
        <v>0.4567901234567901</v>
      </c>
      <c r="G174" s="11" t="s">
        <v>81</v>
      </c>
      <c r="K174" s="5"/>
    </row>
    <row r="175" spans="1:11" x14ac:dyDescent="0.15">
      <c r="A175" s="8">
        <v>2024</v>
      </c>
      <c r="B175" s="4">
        <v>6</v>
      </c>
      <c r="C175" t="s">
        <v>204</v>
      </c>
      <c r="D175" s="4">
        <v>104</v>
      </c>
      <c r="E175" s="4">
        <v>58</v>
      </c>
      <c r="F175" s="5">
        <f t="shared" ref="F175" si="12">D175/(D175+E175)</f>
        <v>0.64197530864197527</v>
      </c>
      <c r="G175" s="11" t="s">
        <v>81</v>
      </c>
      <c r="K175" s="5"/>
    </row>
    <row r="176" spans="1:11" x14ac:dyDescent="0.15">
      <c r="B176" s="18" t="s">
        <v>147</v>
      </c>
      <c r="C176" s="18"/>
      <c r="D176" s="4">
        <f>SUM(D152:D175)</f>
        <v>2059</v>
      </c>
      <c r="E176" s="4">
        <f>SUM(E152:E175)</f>
        <v>1787</v>
      </c>
      <c r="F176" s="5">
        <f>D176/(D176+E176)</f>
        <v>0.53536141445657826</v>
      </c>
      <c r="H176" s="2" t="s">
        <v>143</v>
      </c>
      <c r="I176" s="6">
        <f>SUM(D152:D175)</f>
        <v>2059</v>
      </c>
      <c r="J176" s="6">
        <f>SUM(E152:E175)</f>
        <v>1787</v>
      </c>
      <c r="K176" s="7">
        <f>I176/(I176+J176)</f>
        <v>0.53536141445657826</v>
      </c>
    </row>
    <row r="177" spans="1:11" x14ac:dyDescent="0.15">
      <c r="B177" s="2"/>
      <c r="D177"/>
      <c r="E177" s="2"/>
    </row>
    <row r="178" spans="1:11" x14ac:dyDescent="0.15">
      <c r="B178" s="2"/>
      <c r="D178"/>
      <c r="E178" s="2"/>
    </row>
    <row r="179" spans="1:11" x14ac:dyDescent="0.15">
      <c r="B179" s="18"/>
      <c r="C179" s="18"/>
      <c r="D179" s="19"/>
      <c r="E179" s="19"/>
      <c r="F179" s="19"/>
    </row>
    <row r="181" spans="1:11" x14ac:dyDescent="0.15">
      <c r="A181" s="1" t="s">
        <v>58</v>
      </c>
      <c r="B181" s="1" t="s">
        <v>59</v>
      </c>
      <c r="C181" s="2" t="s">
        <v>60</v>
      </c>
      <c r="D181" s="1" t="s">
        <v>61</v>
      </c>
      <c r="E181" s="1" t="s">
        <v>62</v>
      </c>
      <c r="F181" s="1" t="s">
        <v>63</v>
      </c>
      <c r="G181" s="2" t="s">
        <v>64</v>
      </c>
      <c r="H181" s="2" t="s">
        <v>65</v>
      </c>
      <c r="I181" s="1" t="s">
        <v>61</v>
      </c>
      <c r="J181" s="1" t="s">
        <v>62</v>
      </c>
      <c r="K181" s="1" t="s">
        <v>8</v>
      </c>
    </row>
    <row r="182" spans="1:11" x14ac:dyDescent="0.15">
      <c r="A182" s="3">
        <v>2001</v>
      </c>
      <c r="B182" s="4">
        <v>7</v>
      </c>
      <c r="C182" t="s">
        <v>88</v>
      </c>
      <c r="D182" s="4">
        <v>84</v>
      </c>
      <c r="E182" s="4">
        <v>78</v>
      </c>
      <c r="F182" s="5">
        <f t="shared" ref="F182:F206" si="13">D182/(D182+E182)</f>
        <v>0.51851851851851849</v>
      </c>
      <c r="G182" t="s">
        <v>89</v>
      </c>
    </row>
    <row r="183" spans="1:11" x14ac:dyDescent="0.15">
      <c r="A183" s="3">
        <v>2002</v>
      </c>
      <c r="B183" s="4">
        <v>7</v>
      </c>
      <c r="C183" t="s">
        <v>88</v>
      </c>
      <c r="D183" s="4">
        <v>84</v>
      </c>
      <c r="E183" s="4">
        <v>78</v>
      </c>
      <c r="F183" s="5">
        <f t="shared" si="13"/>
        <v>0.51851851851851849</v>
      </c>
      <c r="G183" t="s">
        <v>89</v>
      </c>
      <c r="H183" s="11" t="s">
        <v>156</v>
      </c>
      <c r="I183" s="6">
        <v>168</v>
      </c>
      <c r="J183" s="6">
        <v>156</v>
      </c>
      <c r="K183" s="6">
        <v>0.51900000000000002</v>
      </c>
    </row>
    <row r="184" spans="1:11" x14ac:dyDescent="0.15">
      <c r="A184" s="3">
        <v>2003</v>
      </c>
      <c r="B184" s="4">
        <v>7</v>
      </c>
      <c r="C184" t="s">
        <v>90</v>
      </c>
      <c r="D184" s="4">
        <v>79</v>
      </c>
      <c r="E184" s="4">
        <v>83</v>
      </c>
      <c r="F184" s="5">
        <f t="shared" si="13"/>
        <v>0.48765432098765432</v>
      </c>
      <c r="G184" t="s">
        <v>91</v>
      </c>
      <c r="I184" s="6"/>
      <c r="J184" s="6"/>
      <c r="K184" s="6"/>
    </row>
    <row r="185" spans="1:11" x14ac:dyDescent="0.15">
      <c r="A185" s="3">
        <v>2004</v>
      </c>
      <c r="B185" s="4">
        <v>7</v>
      </c>
      <c r="C185" t="s">
        <v>90</v>
      </c>
      <c r="D185" s="4">
        <v>79</v>
      </c>
      <c r="E185" s="4">
        <v>83</v>
      </c>
      <c r="F185" s="5">
        <f t="shared" si="13"/>
        <v>0.48765432098765432</v>
      </c>
      <c r="G185" t="s">
        <v>91</v>
      </c>
      <c r="I185" s="6"/>
      <c r="J185" s="6"/>
      <c r="K185" s="6"/>
    </row>
    <row r="186" spans="1:11" x14ac:dyDescent="0.15">
      <c r="A186" s="3">
        <v>2005</v>
      </c>
      <c r="B186" s="4">
        <v>7</v>
      </c>
      <c r="C186" t="s">
        <v>90</v>
      </c>
      <c r="D186" s="4">
        <v>78</v>
      </c>
      <c r="E186" s="4">
        <v>84</v>
      </c>
      <c r="F186" s="5">
        <f t="shared" si="13"/>
        <v>0.48148148148148145</v>
      </c>
      <c r="G186" t="s">
        <v>91</v>
      </c>
      <c r="I186" s="6"/>
      <c r="J186" s="6"/>
      <c r="K186" s="6"/>
    </row>
    <row r="187" spans="1:11" x14ac:dyDescent="0.15">
      <c r="A187" s="3">
        <v>2006</v>
      </c>
      <c r="B187" s="4">
        <v>7</v>
      </c>
      <c r="C187" t="s">
        <v>90</v>
      </c>
      <c r="D187" s="4">
        <v>80</v>
      </c>
      <c r="E187" s="4">
        <v>82</v>
      </c>
      <c r="F187" s="5">
        <f t="shared" si="13"/>
        <v>0.49382716049382713</v>
      </c>
      <c r="G187" t="s">
        <v>91</v>
      </c>
      <c r="I187" s="6"/>
      <c r="J187" s="6"/>
      <c r="K187" s="6"/>
    </row>
    <row r="188" spans="1:11" x14ac:dyDescent="0.15">
      <c r="A188" s="3">
        <v>2007</v>
      </c>
      <c r="B188" s="4">
        <v>7</v>
      </c>
      <c r="C188" t="s">
        <v>90</v>
      </c>
      <c r="D188" s="4">
        <v>81</v>
      </c>
      <c r="E188" s="4">
        <v>81</v>
      </c>
      <c r="F188" s="5">
        <f t="shared" si="13"/>
        <v>0.5</v>
      </c>
      <c r="G188" t="s">
        <v>91</v>
      </c>
      <c r="I188" s="6"/>
      <c r="J188" s="6"/>
      <c r="K188" s="6"/>
    </row>
    <row r="189" spans="1:11" x14ac:dyDescent="0.15">
      <c r="A189" s="3">
        <v>2008</v>
      </c>
      <c r="B189" s="4">
        <v>7</v>
      </c>
      <c r="C189" t="s">
        <v>90</v>
      </c>
      <c r="D189" s="4">
        <v>90</v>
      </c>
      <c r="E189" s="4">
        <v>72</v>
      </c>
      <c r="F189" s="5">
        <f t="shared" si="13"/>
        <v>0.55555555555555558</v>
      </c>
      <c r="G189" t="s">
        <v>91</v>
      </c>
      <c r="I189" s="6"/>
      <c r="J189" s="6"/>
      <c r="K189" s="6"/>
    </row>
    <row r="190" spans="1:11" x14ac:dyDescent="0.15">
      <c r="A190" s="3">
        <v>2009</v>
      </c>
      <c r="B190" s="4">
        <v>7</v>
      </c>
      <c r="C190" t="s">
        <v>90</v>
      </c>
      <c r="D190" s="4">
        <v>81</v>
      </c>
      <c r="E190" s="4">
        <v>81</v>
      </c>
      <c r="F190" s="5">
        <f t="shared" si="13"/>
        <v>0.5</v>
      </c>
      <c r="G190" t="s">
        <v>91</v>
      </c>
      <c r="I190" s="6"/>
      <c r="J190" s="6"/>
      <c r="K190" s="6"/>
    </row>
    <row r="191" spans="1:11" x14ac:dyDescent="0.15">
      <c r="A191" s="3">
        <v>2010</v>
      </c>
      <c r="B191" s="4">
        <v>7</v>
      </c>
      <c r="C191" t="s">
        <v>90</v>
      </c>
      <c r="D191" s="4">
        <v>82</v>
      </c>
      <c r="E191" s="4">
        <v>80</v>
      </c>
      <c r="F191" s="5">
        <f t="shared" si="13"/>
        <v>0.50617283950617287</v>
      </c>
      <c r="G191" t="s">
        <v>91</v>
      </c>
      <c r="I191" s="6"/>
      <c r="J191" s="6"/>
      <c r="K191" s="6"/>
    </row>
    <row r="192" spans="1:11" x14ac:dyDescent="0.15">
      <c r="A192" s="3">
        <v>2011</v>
      </c>
      <c r="B192" s="4">
        <v>7</v>
      </c>
      <c r="C192" t="s">
        <v>90</v>
      </c>
      <c r="D192" s="4">
        <v>78</v>
      </c>
      <c r="E192" s="4">
        <v>84</v>
      </c>
      <c r="F192" s="5">
        <f t="shared" si="13"/>
        <v>0.48148148148148145</v>
      </c>
      <c r="G192" t="s">
        <v>91</v>
      </c>
      <c r="I192" s="6"/>
      <c r="J192" s="6"/>
      <c r="K192" s="7"/>
    </row>
    <row r="193" spans="1:11" x14ac:dyDescent="0.15">
      <c r="A193" s="3">
        <v>2012</v>
      </c>
      <c r="B193" s="4">
        <v>7</v>
      </c>
      <c r="C193" t="s">
        <v>92</v>
      </c>
      <c r="D193" s="4">
        <v>67</v>
      </c>
      <c r="E193" s="4">
        <v>95</v>
      </c>
      <c r="F193" s="5">
        <f t="shared" si="13"/>
        <v>0.41358024691358025</v>
      </c>
      <c r="G193" t="s">
        <v>93</v>
      </c>
      <c r="I193" s="6"/>
      <c r="J193" s="6"/>
      <c r="K193" s="7"/>
    </row>
    <row r="194" spans="1:11" x14ac:dyDescent="0.15">
      <c r="A194" s="3">
        <v>2013</v>
      </c>
      <c r="B194" s="4">
        <v>7</v>
      </c>
      <c r="C194" t="s">
        <v>92</v>
      </c>
      <c r="D194" s="4">
        <v>58</v>
      </c>
      <c r="E194" s="4">
        <v>104</v>
      </c>
      <c r="F194" s="5">
        <f t="shared" si="13"/>
        <v>0.35802469135802467</v>
      </c>
      <c r="G194" t="s">
        <v>93</v>
      </c>
      <c r="I194" s="6"/>
      <c r="J194" s="6"/>
      <c r="K194" s="7"/>
    </row>
    <row r="195" spans="1:11" x14ac:dyDescent="0.15">
      <c r="A195" s="3">
        <v>2014</v>
      </c>
      <c r="B195" s="4">
        <v>7</v>
      </c>
      <c r="C195" t="s">
        <v>92</v>
      </c>
      <c r="D195" s="4">
        <v>63</v>
      </c>
      <c r="E195" s="4">
        <v>99</v>
      </c>
      <c r="F195" s="5">
        <f t="shared" si="13"/>
        <v>0.3888888888888889</v>
      </c>
      <c r="G195" t="s">
        <v>93</v>
      </c>
      <c r="I195" s="6"/>
      <c r="J195" s="6"/>
      <c r="K195" s="7"/>
    </row>
    <row r="196" spans="1:11" x14ac:dyDescent="0.15">
      <c r="A196" s="3">
        <v>2015</v>
      </c>
      <c r="B196" s="4">
        <v>7</v>
      </c>
      <c r="C196" t="s">
        <v>92</v>
      </c>
      <c r="D196" s="4">
        <v>77</v>
      </c>
      <c r="E196" s="4">
        <v>85</v>
      </c>
      <c r="F196" s="5">
        <f t="shared" si="13"/>
        <v>0.47530864197530864</v>
      </c>
      <c r="G196" t="s">
        <v>93</v>
      </c>
      <c r="I196" s="6"/>
      <c r="J196" s="6"/>
      <c r="K196" s="7"/>
    </row>
    <row r="197" spans="1:11" x14ac:dyDescent="0.15">
      <c r="A197" s="3">
        <v>2016</v>
      </c>
      <c r="B197" s="4">
        <v>7</v>
      </c>
      <c r="C197" t="s">
        <v>94</v>
      </c>
      <c r="D197" s="4">
        <v>63</v>
      </c>
      <c r="E197" s="4">
        <v>99</v>
      </c>
      <c r="F197" s="5">
        <f t="shared" si="13"/>
        <v>0.3888888888888889</v>
      </c>
      <c r="G197" t="s">
        <v>95</v>
      </c>
      <c r="H197" s="11" t="s">
        <v>157</v>
      </c>
      <c r="I197" s="6">
        <f>SUM(D197)</f>
        <v>63</v>
      </c>
      <c r="J197" s="6">
        <f>SUM(E197)</f>
        <v>99</v>
      </c>
      <c r="K197" s="7">
        <f>I197/(I197+J197)</f>
        <v>0.3888888888888889</v>
      </c>
    </row>
    <row r="198" spans="1:11" x14ac:dyDescent="0.15">
      <c r="A198" s="3">
        <v>2017</v>
      </c>
      <c r="B198" s="4">
        <v>7</v>
      </c>
      <c r="C198" t="s">
        <v>96</v>
      </c>
      <c r="D198" s="4">
        <v>73</v>
      </c>
      <c r="E198" s="4">
        <v>89</v>
      </c>
      <c r="F198" s="5">
        <f t="shared" si="13"/>
        <v>0.45061728395061729</v>
      </c>
      <c r="G198" t="s">
        <v>93</v>
      </c>
      <c r="I198" s="6"/>
      <c r="J198" s="6"/>
      <c r="K198" s="7"/>
    </row>
    <row r="199" spans="1:11" x14ac:dyDescent="0.15">
      <c r="A199" s="3">
        <v>2018</v>
      </c>
      <c r="B199" s="4">
        <v>7</v>
      </c>
      <c r="C199" t="s">
        <v>92</v>
      </c>
      <c r="D199" s="4">
        <v>72</v>
      </c>
      <c r="E199" s="4">
        <v>90</v>
      </c>
      <c r="F199" s="5">
        <f t="shared" si="13"/>
        <v>0.44444444444444442</v>
      </c>
      <c r="G199" t="s">
        <v>93</v>
      </c>
      <c r="I199" s="6"/>
      <c r="J199" s="6"/>
      <c r="K199" s="7"/>
    </row>
    <row r="200" spans="1:11" x14ac:dyDescent="0.15">
      <c r="A200" s="3">
        <v>2019</v>
      </c>
      <c r="B200" s="4">
        <v>7</v>
      </c>
      <c r="C200" t="s">
        <v>92</v>
      </c>
      <c r="D200" s="4">
        <v>97</v>
      </c>
      <c r="E200" s="4">
        <v>65</v>
      </c>
      <c r="F200" s="5">
        <f t="shared" si="13"/>
        <v>0.59876543209876543</v>
      </c>
      <c r="G200" t="s">
        <v>93</v>
      </c>
      <c r="I200" s="6"/>
      <c r="J200" s="6"/>
      <c r="K200" s="7"/>
    </row>
    <row r="201" spans="1:11" x14ac:dyDescent="0.15">
      <c r="A201" s="3">
        <v>2020</v>
      </c>
      <c r="B201" s="4">
        <v>7</v>
      </c>
      <c r="C201" t="s">
        <v>92</v>
      </c>
      <c r="D201" s="4">
        <v>73</v>
      </c>
      <c r="E201" s="4">
        <v>47</v>
      </c>
      <c r="F201" s="5">
        <f t="shared" si="13"/>
        <v>0.60833333333333328</v>
      </c>
      <c r="G201" t="s">
        <v>93</v>
      </c>
      <c r="I201" s="6"/>
      <c r="J201" s="6"/>
      <c r="K201" s="7"/>
    </row>
    <row r="202" spans="1:11" x14ac:dyDescent="0.15">
      <c r="A202" s="3">
        <v>2021</v>
      </c>
      <c r="B202" s="4">
        <v>7</v>
      </c>
      <c r="C202" t="s">
        <v>92</v>
      </c>
      <c r="D202" s="4">
        <v>89</v>
      </c>
      <c r="E202" s="4">
        <v>73</v>
      </c>
      <c r="F202" s="5">
        <f t="shared" si="13"/>
        <v>0.54938271604938271</v>
      </c>
      <c r="G202" s="11" t="s">
        <v>93</v>
      </c>
      <c r="I202" s="6"/>
      <c r="J202" s="6"/>
      <c r="K202" s="7"/>
    </row>
    <row r="203" spans="1:11" x14ac:dyDescent="0.15">
      <c r="A203" s="3">
        <v>2022</v>
      </c>
      <c r="B203" s="4">
        <v>7</v>
      </c>
      <c r="C203" s="11" t="s">
        <v>92</v>
      </c>
      <c r="D203" s="4">
        <v>78</v>
      </c>
      <c r="E203" s="4">
        <v>84</v>
      </c>
      <c r="F203" s="5">
        <f t="shared" si="13"/>
        <v>0.48148148148148145</v>
      </c>
      <c r="G203" s="11" t="s">
        <v>93</v>
      </c>
      <c r="I203" s="6"/>
      <c r="J203" s="6"/>
      <c r="K203" s="7"/>
    </row>
    <row r="204" spans="1:11" x14ac:dyDescent="0.15">
      <c r="A204" s="3">
        <v>2023</v>
      </c>
      <c r="B204" s="4">
        <v>7</v>
      </c>
      <c r="C204" s="11" t="s">
        <v>92</v>
      </c>
      <c r="D204" s="4">
        <v>86</v>
      </c>
      <c r="E204" s="4">
        <v>76</v>
      </c>
      <c r="F204" s="5">
        <f t="shared" si="13"/>
        <v>0.53086419753086422</v>
      </c>
      <c r="G204" s="11" t="s">
        <v>93</v>
      </c>
      <c r="I204" s="6"/>
      <c r="J204" s="6"/>
      <c r="K204" s="7"/>
    </row>
    <row r="205" spans="1:11" x14ac:dyDescent="0.15">
      <c r="A205" s="3">
        <v>2024</v>
      </c>
      <c r="B205" s="4">
        <v>7</v>
      </c>
      <c r="C205" t="s">
        <v>92</v>
      </c>
      <c r="D205" s="4">
        <v>75</v>
      </c>
      <c r="E205" s="4">
        <v>87</v>
      </c>
      <c r="F205" s="5">
        <f t="shared" ref="F205" si="14">D205/(D205+E205)</f>
        <v>0.46296296296296297</v>
      </c>
      <c r="G205" s="11" t="s">
        <v>93</v>
      </c>
      <c r="I205" s="6"/>
      <c r="J205" s="6"/>
      <c r="K205" s="7"/>
    </row>
    <row r="206" spans="1:11" x14ac:dyDescent="0.15">
      <c r="B206" s="2" t="s">
        <v>22</v>
      </c>
      <c r="D206" s="4">
        <f>SUM(D182:D205)</f>
        <v>1867</v>
      </c>
      <c r="E206" s="4">
        <f>SUM(E182:E205)</f>
        <v>1979</v>
      </c>
      <c r="F206" s="5">
        <f t="shared" si="13"/>
        <v>0.48543941757670306</v>
      </c>
      <c r="G206" t="s">
        <v>93</v>
      </c>
      <c r="H206" s="2" t="s">
        <v>158</v>
      </c>
      <c r="I206" s="6">
        <f>SUM(D184:D196)+SUM(D198:D205)</f>
        <v>1636</v>
      </c>
      <c r="J206" s="6">
        <f>SUM(E184:E196)+SUM(E198:E205)</f>
        <v>1724</v>
      </c>
      <c r="K206" s="7">
        <f>I206/(I206+J206)</f>
        <v>0.4869047619047619</v>
      </c>
    </row>
    <row r="207" spans="1:11" x14ac:dyDescent="0.15">
      <c r="B207" s="2"/>
      <c r="I207" s="6"/>
      <c r="J207" s="6"/>
      <c r="K207" s="6"/>
    </row>
    <row r="208" spans="1:11" x14ac:dyDescent="0.15">
      <c r="B208" s="2"/>
      <c r="D208" s="3"/>
    </row>
    <row r="209" spans="1:11" x14ac:dyDescent="0.15">
      <c r="B209" s="2"/>
    </row>
    <row r="211" spans="1:11" x14ac:dyDescent="0.15">
      <c r="A211" s="1" t="s">
        <v>58</v>
      </c>
      <c r="B211" s="1" t="s">
        <v>59</v>
      </c>
      <c r="C211" s="2" t="s">
        <v>60</v>
      </c>
      <c r="D211" s="1" t="s">
        <v>61</v>
      </c>
      <c r="E211" s="1" t="s">
        <v>62</v>
      </c>
      <c r="F211" s="1" t="s">
        <v>63</v>
      </c>
      <c r="G211" s="2" t="s">
        <v>64</v>
      </c>
      <c r="H211" s="2" t="s">
        <v>65</v>
      </c>
      <c r="I211" s="1" t="s">
        <v>61</v>
      </c>
      <c r="J211" s="1" t="s">
        <v>62</v>
      </c>
      <c r="K211" s="1" t="s">
        <v>8</v>
      </c>
    </row>
    <row r="212" spans="1:11" x14ac:dyDescent="0.15">
      <c r="A212" s="3">
        <v>2001</v>
      </c>
      <c r="B212" s="4">
        <v>8</v>
      </c>
      <c r="C212" t="s">
        <v>97</v>
      </c>
      <c r="D212" s="4">
        <v>74</v>
      </c>
      <c r="E212" s="4">
        <v>88</v>
      </c>
      <c r="F212" s="5">
        <f t="shared" ref="F212:F233" si="15">D212/(D212+E212)</f>
        <v>0.4567901234567901</v>
      </c>
      <c r="G212" t="s">
        <v>98</v>
      </c>
    </row>
    <row r="213" spans="1:11" x14ac:dyDescent="0.15">
      <c r="A213" s="3">
        <v>2002</v>
      </c>
      <c r="B213" s="4">
        <v>8</v>
      </c>
      <c r="C213" t="s">
        <v>97</v>
      </c>
      <c r="D213" s="4">
        <v>71</v>
      </c>
      <c r="E213" s="4">
        <v>91</v>
      </c>
      <c r="F213" s="5">
        <f t="shared" si="15"/>
        <v>0.43827160493827161</v>
      </c>
      <c r="G213" t="s">
        <v>98</v>
      </c>
    </row>
    <row r="214" spans="1:11" x14ac:dyDescent="0.15">
      <c r="A214" s="3">
        <v>2003</v>
      </c>
      <c r="B214" s="4">
        <v>8</v>
      </c>
      <c r="C214" t="s">
        <v>97</v>
      </c>
      <c r="D214" s="4">
        <v>84</v>
      </c>
      <c r="E214" s="4">
        <v>78</v>
      </c>
      <c r="F214" s="5">
        <f t="shared" si="15"/>
        <v>0.51851851851851849</v>
      </c>
      <c r="G214" t="s">
        <v>98</v>
      </c>
    </row>
    <row r="215" spans="1:11" x14ac:dyDescent="0.15">
      <c r="A215" s="3">
        <v>2004</v>
      </c>
      <c r="B215" s="4">
        <v>8</v>
      </c>
      <c r="C215" t="s">
        <v>97</v>
      </c>
      <c r="D215" s="4">
        <v>86</v>
      </c>
      <c r="E215" s="4">
        <v>76</v>
      </c>
      <c r="F215" s="5">
        <f t="shared" si="15"/>
        <v>0.53086419753086422</v>
      </c>
      <c r="G215" t="s">
        <v>98</v>
      </c>
    </row>
    <row r="216" spans="1:11" x14ac:dyDescent="0.15">
      <c r="A216" s="3">
        <v>2005</v>
      </c>
      <c r="B216" s="4">
        <v>8</v>
      </c>
      <c r="C216" t="s">
        <v>99</v>
      </c>
      <c r="D216" s="4">
        <v>83</v>
      </c>
      <c r="E216" s="4">
        <v>79</v>
      </c>
      <c r="F216" s="5">
        <f t="shared" si="15"/>
        <v>0.51234567901234573</v>
      </c>
      <c r="G216" t="s">
        <v>98</v>
      </c>
    </row>
    <row r="217" spans="1:11" x14ac:dyDescent="0.15">
      <c r="A217" s="3">
        <v>2006</v>
      </c>
      <c r="B217" s="4">
        <v>8</v>
      </c>
      <c r="C217" t="s">
        <v>100</v>
      </c>
      <c r="D217" s="4">
        <v>97</v>
      </c>
      <c r="E217" s="4">
        <v>65</v>
      </c>
      <c r="F217" s="5">
        <f t="shared" si="15"/>
        <v>0.59876543209876543</v>
      </c>
      <c r="G217" t="s">
        <v>98</v>
      </c>
    </row>
    <row r="218" spans="1:11" x14ac:dyDescent="0.15">
      <c r="A218" s="3">
        <v>2007</v>
      </c>
      <c r="B218" s="4">
        <v>8</v>
      </c>
      <c r="C218" t="s">
        <v>100</v>
      </c>
      <c r="D218" s="4">
        <v>87</v>
      </c>
      <c r="E218" s="4">
        <v>75</v>
      </c>
      <c r="F218" s="5">
        <f t="shared" si="15"/>
        <v>0.53703703703703709</v>
      </c>
      <c r="G218" t="s">
        <v>98</v>
      </c>
    </row>
    <row r="219" spans="1:11" x14ac:dyDescent="0.15">
      <c r="A219" s="10">
        <v>2008</v>
      </c>
      <c r="B219" s="4">
        <v>8</v>
      </c>
      <c r="C219" t="s">
        <v>101</v>
      </c>
      <c r="D219" s="4">
        <v>87</v>
      </c>
      <c r="E219" s="4">
        <v>75</v>
      </c>
      <c r="F219" s="5">
        <f t="shared" si="15"/>
        <v>0.53703703703703709</v>
      </c>
      <c r="G219" t="s">
        <v>98</v>
      </c>
    </row>
    <row r="220" spans="1:11" x14ac:dyDescent="0.15">
      <c r="A220" s="10">
        <v>2009</v>
      </c>
      <c r="B220" s="4">
        <v>8</v>
      </c>
      <c r="C220" t="s">
        <v>101</v>
      </c>
      <c r="D220" s="4">
        <v>95</v>
      </c>
      <c r="E220" s="4">
        <v>67</v>
      </c>
      <c r="F220" s="5">
        <f t="shared" si="15"/>
        <v>0.5864197530864198</v>
      </c>
      <c r="G220" t="s">
        <v>98</v>
      </c>
    </row>
    <row r="221" spans="1:11" x14ac:dyDescent="0.15">
      <c r="A221" s="3">
        <v>2010</v>
      </c>
      <c r="B221" s="4">
        <v>8</v>
      </c>
      <c r="C221" t="s">
        <v>101</v>
      </c>
      <c r="D221" s="4">
        <v>90</v>
      </c>
      <c r="E221" s="4">
        <v>72</v>
      </c>
      <c r="F221" s="5">
        <f t="shared" si="15"/>
        <v>0.55555555555555558</v>
      </c>
      <c r="G221" t="s">
        <v>98</v>
      </c>
    </row>
    <row r="222" spans="1:11" x14ac:dyDescent="0.15">
      <c r="A222" s="3">
        <v>2011</v>
      </c>
      <c r="B222" s="4">
        <v>8</v>
      </c>
      <c r="C222" t="s">
        <v>101</v>
      </c>
      <c r="D222" s="4">
        <v>84</v>
      </c>
      <c r="E222" s="4">
        <v>78</v>
      </c>
      <c r="F222" s="5">
        <f t="shared" si="15"/>
        <v>0.51851851851851849</v>
      </c>
      <c r="G222" t="s">
        <v>98</v>
      </c>
    </row>
    <row r="223" spans="1:11" x14ac:dyDescent="0.15">
      <c r="A223" s="3">
        <v>2012</v>
      </c>
      <c r="B223" s="4">
        <v>8</v>
      </c>
      <c r="C223" t="s">
        <v>101</v>
      </c>
      <c r="D223" s="4">
        <v>88</v>
      </c>
      <c r="E223" s="4">
        <v>74</v>
      </c>
      <c r="F223" s="5">
        <f t="shared" si="15"/>
        <v>0.54320987654320985</v>
      </c>
      <c r="G223" t="s">
        <v>102</v>
      </c>
    </row>
    <row r="224" spans="1:11" x14ac:dyDescent="0.15">
      <c r="A224" s="8">
        <v>2013</v>
      </c>
      <c r="B224" s="4">
        <v>8</v>
      </c>
      <c r="C224" t="s">
        <v>103</v>
      </c>
      <c r="D224" s="4">
        <v>88</v>
      </c>
      <c r="E224" s="4">
        <v>74</v>
      </c>
      <c r="F224" s="5">
        <f t="shared" si="15"/>
        <v>0.54320987654320985</v>
      </c>
      <c r="G224" t="s">
        <v>104</v>
      </c>
    </row>
    <row r="225" spans="1:11" x14ac:dyDescent="0.15">
      <c r="A225" s="3">
        <v>2014</v>
      </c>
      <c r="B225" s="4">
        <v>8</v>
      </c>
      <c r="C225" t="s">
        <v>103</v>
      </c>
      <c r="D225" s="4">
        <v>79</v>
      </c>
      <c r="E225" s="4">
        <v>83</v>
      </c>
      <c r="F225" s="5">
        <f t="shared" si="15"/>
        <v>0.48765432098765432</v>
      </c>
      <c r="G225" t="s">
        <v>104</v>
      </c>
    </row>
    <row r="226" spans="1:11" x14ac:dyDescent="0.15">
      <c r="A226" s="3">
        <v>2015</v>
      </c>
      <c r="B226" s="4">
        <v>8</v>
      </c>
      <c r="C226" t="s">
        <v>105</v>
      </c>
      <c r="D226" s="4">
        <v>82</v>
      </c>
      <c r="E226" s="4">
        <v>80</v>
      </c>
      <c r="F226" s="5">
        <f t="shared" si="15"/>
        <v>0.50617283950617287</v>
      </c>
      <c r="G226" t="s">
        <v>104</v>
      </c>
    </row>
    <row r="227" spans="1:11" x14ac:dyDescent="0.15">
      <c r="A227" s="3">
        <v>2016</v>
      </c>
      <c r="B227" s="4">
        <v>8</v>
      </c>
      <c r="C227" t="s">
        <v>106</v>
      </c>
      <c r="D227" s="4">
        <v>77</v>
      </c>
      <c r="E227" s="4">
        <v>85</v>
      </c>
      <c r="F227" s="5">
        <f t="shared" si="15"/>
        <v>0.47530864197530864</v>
      </c>
      <c r="G227" t="s">
        <v>104</v>
      </c>
    </row>
    <row r="228" spans="1:11" x14ac:dyDescent="0.15">
      <c r="A228" s="3">
        <v>2017</v>
      </c>
      <c r="B228" s="4">
        <v>8</v>
      </c>
      <c r="C228" t="s">
        <v>107</v>
      </c>
      <c r="D228" s="4">
        <v>85</v>
      </c>
      <c r="E228" s="4">
        <v>77</v>
      </c>
      <c r="F228" s="5">
        <f t="shared" si="15"/>
        <v>0.52469135802469136</v>
      </c>
      <c r="G228" t="s">
        <v>104</v>
      </c>
    </row>
    <row r="229" spans="1:11" x14ac:dyDescent="0.15">
      <c r="A229" s="3">
        <v>2018</v>
      </c>
      <c r="B229" s="4">
        <v>8</v>
      </c>
      <c r="C229" t="s">
        <v>107</v>
      </c>
      <c r="D229" s="4">
        <v>76</v>
      </c>
      <c r="E229" s="4">
        <v>86</v>
      </c>
      <c r="F229" s="5">
        <f t="shared" si="15"/>
        <v>0.46913580246913578</v>
      </c>
      <c r="G229" t="s">
        <v>104</v>
      </c>
    </row>
    <row r="230" spans="1:11" x14ac:dyDescent="0.15">
      <c r="A230" s="3">
        <v>2019</v>
      </c>
      <c r="B230" s="4">
        <v>8</v>
      </c>
      <c r="C230" t="s">
        <v>107</v>
      </c>
      <c r="D230" s="4">
        <v>66</v>
      </c>
      <c r="E230" s="4">
        <v>96</v>
      </c>
      <c r="F230" s="5">
        <f t="shared" si="15"/>
        <v>0.40740740740740738</v>
      </c>
      <c r="G230" t="s">
        <v>104</v>
      </c>
    </row>
    <row r="231" spans="1:11" x14ac:dyDescent="0.15">
      <c r="A231" s="3">
        <v>2020</v>
      </c>
      <c r="B231" s="4">
        <v>8</v>
      </c>
      <c r="C231" t="s">
        <v>107</v>
      </c>
      <c r="D231" s="4">
        <v>42</v>
      </c>
      <c r="E231" s="4">
        <v>78</v>
      </c>
      <c r="F231" s="5">
        <f t="shared" si="15"/>
        <v>0.35</v>
      </c>
      <c r="G231" t="s">
        <v>104</v>
      </c>
    </row>
    <row r="232" spans="1:11" x14ac:dyDescent="0.15">
      <c r="A232" s="3">
        <v>2021</v>
      </c>
      <c r="B232" s="4">
        <v>8</v>
      </c>
      <c r="C232" s="11" t="s">
        <v>107</v>
      </c>
      <c r="D232" s="4">
        <v>96</v>
      </c>
      <c r="E232" s="4">
        <v>66</v>
      </c>
      <c r="F232" s="5">
        <f t="shared" si="15"/>
        <v>0.59259259259259256</v>
      </c>
      <c r="G232" s="11" t="s">
        <v>104</v>
      </c>
    </row>
    <row r="233" spans="1:11" x14ac:dyDescent="0.15">
      <c r="A233" s="3">
        <v>2022</v>
      </c>
      <c r="B233" s="4">
        <v>8</v>
      </c>
      <c r="C233" s="11" t="s">
        <v>107</v>
      </c>
      <c r="D233" s="4">
        <v>72</v>
      </c>
      <c r="E233" s="4">
        <v>90</v>
      </c>
      <c r="F233" s="5">
        <f t="shared" si="15"/>
        <v>0.44444444444444442</v>
      </c>
      <c r="G233" s="11" t="s">
        <v>98</v>
      </c>
    </row>
    <row r="234" spans="1:11" x14ac:dyDescent="0.15">
      <c r="A234" s="3">
        <v>2023</v>
      </c>
      <c r="B234" s="4">
        <v>8</v>
      </c>
      <c r="C234" s="11" t="s">
        <v>107</v>
      </c>
      <c r="D234" s="4">
        <v>83</v>
      </c>
      <c r="E234" s="4">
        <v>79</v>
      </c>
      <c r="F234" s="5">
        <f>D234/(D234+E234)</f>
        <v>0.51234567901234573</v>
      </c>
      <c r="G234" s="11" t="s">
        <v>104</v>
      </c>
    </row>
    <row r="235" spans="1:11" x14ac:dyDescent="0.15">
      <c r="A235" s="3">
        <v>2024</v>
      </c>
      <c r="B235" s="4">
        <v>8</v>
      </c>
      <c r="C235" t="s">
        <v>107</v>
      </c>
      <c r="D235" s="4">
        <v>66</v>
      </c>
      <c r="E235" s="4">
        <v>96</v>
      </c>
      <c r="F235" s="5">
        <f>D235/(D235+E235)</f>
        <v>0.40740740740740738</v>
      </c>
      <c r="G235" s="11" t="s">
        <v>104</v>
      </c>
    </row>
    <row r="236" spans="1:11" x14ac:dyDescent="0.15">
      <c r="B236" s="18" t="s">
        <v>147</v>
      </c>
      <c r="C236" s="18"/>
      <c r="D236" s="4">
        <f>SUM(D212:D235)</f>
        <v>1938</v>
      </c>
      <c r="E236" s="4">
        <f>SUM(E212:E235)</f>
        <v>1908</v>
      </c>
      <c r="F236" s="5">
        <f>D236/(D236+E236)</f>
        <v>0.50390015600624027</v>
      </c>
      <c r="H236" s="2" t="s">
        <v>159</v>
      </c>
      <c r="I236" s="6">
        <f>SUM(D212:D235)</f>
        <v>1938</v>
      </c>
      <c r="J236" s="6">
        <f>SUM(E212:E235)</f>
        <v>1908</v>
      </c>
      <c r="K236" s="7">
        <f>I236/(I236+J236)</f>
        <v>0.50390015600624027</v>
      </c>
    </row>
    <row r="237" spans="1:11" x14ac:dyDescent="0.15">
      <c r="B237" s="2"/>
      <c r="D237" s="12"/>
      <c r="E237" s="2"/>
    </row>
    <row r="238" spans="1:11" x14ac:dyDescent="0.15">
      <c r="B238" s="2"/>
      <c r="D238" s="3"/>
      <c r="E238" s="2"/>
    </row>
    <row r="239" spans="1:11" x14ac:dyDescent="0.15">
      <c r="B239" s="18"/>
      <c r="C239" s="18"/>
      <c r="D239" s="19"/>
      <c r="E239" s="19"/>
      <c r="F239" s="19"/>
    </row>
    <row r="241" spans="1:11" x14ac:dyDescent="0.15">
      <c r="A241" s="1" t="s">
        <v>58</v>
      </c>
      <c r="B241" s="1" t="s">
        <v>59</v>
      </c>
      <c r="C241" s="2" t="s">
        <v>60</v>
      </c>
      <c r="D241" s="1" t="s">
        <v>61</v>
      </c>
      <c r="E241" s="1" t="s">
        <v>62</v>
      </c>
      <c r="F241" s="1" t="s">
        <v>63</v>
      </c>
      <c r="G241" s="2" t="s">
        <v>64</v>
      </c>
      <c r="H241" s="2" t="s">
        <v>65</v>
      </c>
      <c r="I241" s="1" t="s">
        <v>61</v>
      </c>
      <c r="J241" s="1" t="s">
        <v>62</v>
      </c>
      <c r="K241" s="1" t="s">
        <v>8</v>
      </c>
    </row>
    <row r="242" spans="1:11" x14ac:dyDescent="0.15">
      <c r="A242" s="3">
        <v>2001</v>
      </c>
      <c r="B242" s="4">
        <v>9</v>
      </c>
      <c r="C242" t="s">
        <v>108</v>
      </c>
      <c r="D242" s="4">
        <v>99</v>
      </c>
      <c r="E242" s="4">
        <v>63</v>
      </c>
      <c r="F242" s="5">
        <f t="shared" ref="F242:F264" si="16">D242/(D242+E242)</f>
        <v>0.61111111111111116</v>
      </c>
      <c r="G242" t="s">
        <v>109</v>
      </c>
    </row>
    <row r="243" spans="1:11" x14ac:dyDescent="0.15">
      <c r="A243" s="3">
        <v>2002</v>
      </c>
      <c r="B243" s="4">
        <v>9</v>
      </c>
      <c r="C243" t="s">
        <v>108</v>
      </c>
      <c r="D243" s="4">
        <v>101</v>
      </c>
      <c r="E243" s="4">
        <v>61</v>
      </c>
      <c r="F243" s="5">
        <f t="shared" si="16"/>
        <v>0.62345679012345678</v>
      </c>
      <c r="G243" t="s">
        <v>109</v>
      </c>
    </row>
    <row r="244" spans="1:11" x14ac:dyDescent="0.15">
      <c r="A244" s="3">
        <v>2003</v>
      </c>
      <c r="B244" s="4">
        <v>9</v>
      </c>
      <c r="C244" t="s">
        <v>108</v>
      </c>
      <c r="D244" s="4">
        <v>92</v>
      </c>
      <c r="E244" s="4">
        <v>70</v>
      </c>
      <c r="F244" s="5">
        <f t="shared" si="16"/>
        <v>0.5679012345679012</v>
      </c>
      <c r="G244" t="s">
        <v>109</v>
      </c>
    </row>
    <row r="245" spans="1:11" x14ac:dyDescent="0.15">
      <c r="A245" s="3">
        <v>2004</v>
      </c>
      <c r="B245" s="4">
        <v>9</v>
      </c>
      <c r="C245" t="s">
        <v>108</v>
      </c>
      <c r="D245" s="4">
        <v>70</v>
      </c>
      <c r="E245" s="4">
        <v>92</v>
      </c>
      <c r="F245" s="5">
        <f t="shared" si="16"/>
        <v>0.43209876543209874</v>
      </c>
      <c r="G245" t="s">
        <v>109</v>
      </c>
    </row>
    <row r="246" spans="1:11" x14ac:dyDescent="0.15">
      <c r="A246" s="3">
        <v>2005</v>
      </c>
      <c r="B246" s="4">
        <v>9</v>
      </c>
      <c r="C246" t="s">
        <v>110</v>
      </c>
      <c r="D246" s="4">
        <v>79</v>
      </c>
      <c r="E246" s="4">
        <v>83</v>
      </c>
      <c r="F246" s="5">
        <f t="shared" si="16"/>
        <v>0.48765432098765432</v>
      </c>
      <c r="G246" t="s">
        <v>109</v>
      </c>
    </row>
    <row r="247" spans="1:11" x14ac:dyDescent="0.15">
      <c r="A247" s="3">
        <v>2006</v>
      </c>
      <c r="B247" s="4">
        <v>9</v>
      </c>
      <c r="C247" t="s">
        <v>111</v>
      </c>
      <c r="D247" s="4">
        <v>86</v>
      </c>
      <c r="E247" s="4">
        <v>76</v>
      </c>
      <c r="F247" s="5">
        <f t="shared" si="16"/>
        <v>0.53086419753086422</v>
      </c>
      <c r="G247" t="s">
        <v>109</v>
      </c>
    </row>
    <row r="248" spans="1:11" x14ac:dyDescent="0.15">
      <c r="A248" s="3">
        <v>2007</v>
      </c>
      <c r="B248" s="4">
        <v>9</v>
      </c>
      <c r="C248" t="s">
        <v>112</v>
      </c>
      <c r="D248" s="4">
        <v>73</v>
      </c>
      <c r="E248" s="4">
        <v>89</v>
      </c>
      <c r="F248" s="5">
        <f t="shared" si="16"/>
        <v>0.45061728395061729</v>
      </c>
      <c r="G248" t="s">
        <v>109</v>
      </c>
    </row>
    <row r="249" spans="1:11" x14ac:dyDescent="0.15">
      <c r="A249" s="3">
        <v>2008</v>
      </c>
      <c r="B249" s="4">
        <v>9</v>
      </c>
      <c r="C249" t="s">
        <v>113</v>
      </c>
      <c r="D249" s="4">
        <v>86</v>
      </c>
      <c r="E249" s="4">
        <v>76</v>
      </c>
      <c r="F249" s="5">
        <f t="shared" si="16"/>
        <v>0.53086419753086422</v>
      </c>
      <c r="G249" t="s">
        <v>109</v>
      </c>
    </row>
    <row r="250" spans="1:11" x14ac:dyDescent="0.15">
      <c r="A250" s="3">
        <v>2009</v>
      </c>
      <c r="B250" s="4">
        <v>9</v>
      </c>
      <c r="C250" t="s">
        <v>114</v>
      </c>
      <c r="D250" s="4">
        <v>78</v>
      </c>
      <c r="E250" s="4">
        <v>84</v>
      </c>
      <c r="F250" s="5">
        <f t="shared" si="16"/>
        <v>0.48148148148148145</v>
      </c>
      <c r="G250" t="s">
        <v>109</v>
      </c>
    </row>
    <row r="251" spans="1:11" x14ac:dyDescent="0.15">
      <c r="A251" s="3">
        <v>2010</v>
      </c>
      <c r="B251" s="4">
        <v>9</v>
      </c>
      <c r="C251" t="s">
        <v>115</v>
      </c>
      <c r="D251" s="4">
        <v>93</v>
      </c>
      <c r="E251" s="4">
        <v>69</v>
      </c>
      <c r="F251" s="5">
        <f t="shared" si="16"/>
        <v>0.57407407407407407</v>
      </c>
      <c r="G251" t="s">
        <v>109</v>
      </c>
    </row>
    <row r="252" spans="1:11" x14ac:dyDescent="0.15">
      <c r="A252" s="3">
        <v>2011</v>
      </c>
      <c r="B252" s="4">
        <v>9</v>
      </c>
      <c r="C252" t="s">
        <v>115</v>
      </c>
      <c r="D252" s="4">
        <v>81</v>
      </c>
      <c r="E252" s="4">
        <v>81</v>
      </c>
      <c r="F252" s="5">
        <f t="shared" si="16"/>
        <v>0.5</v>
      </c>
      <c r="G252" t="s">
        <v>109</v>
      </c>
    </row>
    <row r="253" spans="1:11" x14ac:dyDescent="0.15">
      <c r="A253" s="3">
        <v>2012</v>
      </c>
      <c r="B253" s="4">
        <v>9</v>
      </c>
      <c r="C253" t="s">
        <v>116</v>
      </c>
      <c r="D253" s="4">
        <v>76</v>
      </c>
      <c r="E253" s="4">
        <v>86</v>
      </c>
      <c r="F253" s="5">
        <f t="shared" si="16"/>
        <v>0.46913580246913578</v>
      </c>
      <c r="G253" t="s">
        <v>117</v>
      </c>
    </row>
    <row r="254" spans="1:11" x14ac:dyDescent="0.15">
      <c r="A254" s="3">
        <v>2013</v>
      </c>
      <c r="B254" s="4">
        <v>9</v>
      </c>
      <c r="C254" t="s">
        <v>116</v>
      </c>
      <c r="D254" s="4">
        <v>90</v>
      </c>
      <c r="E254" s="4">
        <v>72</v>
      </c>
      <c r="F254" s="5">
        <f t="shared" si="16"/>
        <v>0.55555555555555558</v>
      </c>
      <c r="G254" t="s">
        <v>117</v>
      </c>
    </row>
    <row r="255" spans="1:11" x14ac:dyDescent="0.15">
      <c r="A255" s="3">
        <v>2014</v>
      </c>
      <c r="B255" s="4">
        <v>9</v>
      </c>
      <c r="C255" t="s">
        <v>118</v>
      </c>
      <c r="D255" s="4">
        <v>79</v>
      </c>
      <c r="E255" s="4">
        <v>83</v>
      </c>
      <c r="F255" s="5">
        <f t="shared" si="16"/>
        <v>0.48765432098765432</v>
      </c>
      <c r="G255" t="s">
        <v>117</v>
      </c>
    </row>
    <row r="256" spans="1:11" x14ac:dyDescent="0.15">
      <c r="A256" s="3">
        <v>2015</v>
      </c>
      <c r="B256" s="4">
        <v>9</v>
      </c>
      <c r="C256" t="s">
        <v>119</v>
      </c>
      <c r="D256" s="4">
        <v>81</v>
      </c>
      <c r="E256" s="4">
        <v>81</v>
      </c>
      <c r="F256" s="5">
        <f t="shared" si="16"/>
        <v>0.5</v>
      </c>
      <c r="G256" t="s">
        <v>117</v>
      </c>
    </row>
    <row r="257" spans="1:11" x14ac:dyDescent="0.15">
      <c r="A257" s="3">
        <v>2016</v>
      </c>
      <c r="B257" s="4">
        <v>9</v>
      </c>
      <c r="C257" t="s">
        <v>119</v>
      </c>
      <c r="D257" s="4">
        <v>78</v>
      </c>
      <c r="E257" s="4">
        <v>84</v>
      </c>
      <c r="F257" s="5">
        <f t="shared" si="16"/>
        <v>0.48148148148148145</v>
      </c>
      <c r="G257" t="s">
        <v>117</v>
      </c>
    </row>
    <row r="258" spans="1:11" x14ac:dyDescent="0.15">
      <c r="A258" s="3">
        <v>2017</v>
      </c>
      <c r="B258" s="4">
        <v>9</v>
      </c>
      <c r="C258" t="s">
        <v>119</v>
      </c>
      <c r="D258" s="4">
        <v>85</v>
      </c>
      <c r="E258" s="4">
        <v>77</v>
      </c>
      <c r="F258" s="5">
        <f t="shared" si="16"/>
        <v>0.52469135802469136</v>
      </c>
      <c r="G258" t="s">
        <v>117</v>
      </c>
    </row>
    <row r="259" spans="1:11" x14ac:dyDescent="0.15">
      <c r="A259" s="8">
        <v>2018</v>
      </c>
      <c r="B259" s="4">
        <v>9</v>
      </c>
      <c r="C259" t="s">
        <v>119</v>
      </c>
      <c r="D259" s="4">
        <v>97</v>
      </c>
      <c r="E259" s="4">
        <v>65</v>
      </c>
      <c r="F259" s="5">
        <f t="shared" si="16"/>
        <v>0.59876543209876543</v>
      </c>
      <c r="G259" s="11" t="s">
        <v>117</v>
      </c>
    </row>
    <row r="260" spans="1:11" x14ac:dyDescent="0.15">
      <c r="A260" s="3">
        <v>2019</v>
      </c>
      <c r="B260" s="4">
        <v>9</v>
      </c>
      <c r="C260" s="11" t="s">
        <v>118</v>
      </c>
      <c r="D260" s="4">
        <v>69</v>
      </c>
      <c r="E260" s="4">
        <v>93</v>
      </c>
      <c r="F260" s="5">
        <f t="shared" si="16"/>
        <v>0.42592592592592593</v>
      </c>
      <c r="G260" s="11" t="s">
        <v>117</v>
      </c>
    </row>
    <row r="261" spans="1:11" x14ac:dyDescent="0.15">
      <c r="A261" s="3">
        <v>2020</v>
      </c>
      <c r="B261" s="4">
        <v>9</v>
      </c>
      <c r="C261" t="s">
        <v>119</v>
      </c>
      <c r="D261" s="4">
        <v>51</v>
      </c>
      <c r="E261" s="4">
        <v>69</v>
      </c>
      <c r="F261" s="5">
        <f t="shared" si="16"/>
        <v>0.42499999999999999</v>
      </c>
      <c r="G261" s="11" t="s">
        <v>117</v>
      </c>
    </row>
    <row r="262" spans="1:11" x14ac:dyDescent="0.15">
      <c r="A262" s="3">
        <v>2021</v>
      </c>
      <c r="B262" s="4">
        <v>9</v>
      </c>
      <c r="C262" t="s">
        <v>119</v>
      </c>
      <c r="D262" s="4">
        <v>75</v>
      </c>
      <c r="E262" s="4">
        <v>87</v>
      </c>
      <c r="F262" s="5">
        <f t="shared" si="16"/>
        <v>0.46296296296296297</v>
      </c>
      <c r="G262" s="11" t="s">
        <v>117</v>
      </c>
    </row>
    <row r="263" spans="1:11" x14ac:dyDescent="0.15">
      <c r="A263" s="3">
        <v>2022</v>
      </c>
      <c r="B263" s="4">
        <v>9</v>
      </c>
      <c r="C263" s="11" t="s">
        <v>119</v>
      </c>
      <c r="D263" s="4">
        <v>91</v>
      </c>
      <c r="E263" s="4">
        <v>71</v>
      </c>
      <c r="F263" s="5">
        <f t="shared" si="16"/>
        <v>0.56172839506172845</v>
      </c>
      <c r="G263" s="11" t="s">
        <v>117</v>
      </c>
    </row>
    <row r="264" spans="1:11" x14ac:dyDescent="0.15">
      <c r="A264" s="3">
        <v>2023</v>
      </c>
      <c r="B264" s="4">
        <v>9</v>
      </c>
      <c r="C264" s="11" t="s">
        <v>119</v>
      </c>
      <c r="D264" s="4">
        <v>93</v>
      </c>
      <c r="E264" s="4">
        <v>69</v>
      </c>
      <c r="F264" s="5">
        <f t="shared" si="16"/>
        <v>0.57407407407407407</v>
      </c>
      <c r="G264" s="11" t="s">
        <v>117</v>
      </c>
    </row>
    <row r="265" spans="1:11" x14ac:dyDescent="0.15">
      <c r="A265" s="3">
        <v>2024</v>
      </c>
      <c r="B265" s="4">
        <v>9</v>
      </c>
      <c r="C265" t="s">
        <v>205</v>
      </c>
      <c r="D265" s="4">
        <v>81</v>
      </c>
      <c r="E265" s="4">
        <v>81</v>
      </c>
      <c r="F265" s="5">
        <f t="shared" ref="F265" si="17">D265/(D265+E265)</f>
        <v>0.5</v>
      </c>
      <c r="G265" s="11" t="s">
        <v>117</v>
      </c>
    </row>
    <row r="266" spans="1:11" x14ac:dyDescent="0.15">
      <c r="B266" s="18" t="s">
        <v>147</v>
      </c>
      <c r="C266" s="18"/>
      <c r="D266" s="4">
        <f>SUM(D242:D265)</f>
        <v>1984</v>
      </c>
      <c r="E266" s="4">
        <f>SUM(E242:E265)</f>
        <v>1862</v>
      </c>
      <c r="F266" s="5">
        <f>D266/(D266+E266)</f>
        <v>0.515860634425377</v>
      </c>
      <c r="H266" s="2" t="s">
        <v>160</v>
      </c>
      <c r="I266" s="6">
        <f>SUM(D242:D265)</f>
        <v>1984</v>
      </c>
      <c r="J266" s="6">
        <f>SUM(E242:E265)</f>
        <v>1862</v>
      </c>
      <c r="K266" s="7">
        <f>I266/(I266+J266)</f>
        <v>0.515860634425377</v>
      </c>
    </row>
    <row r="267" spans="1:11" x14ac:dyDescent="0.15">
      <c r="B267" s="2"/>
      <c r="D267" s="3"/>
      <c r="E267" s="2"/>
    </row>
    <row r="268" spans="1:11" x14ac:dyDescent="0.15">
      <c r="B268" s="2"/>
      <c r="D268" s="12"/>
      <c r="E268" s="2"/>
    </row>
    <row r="269" spans="1:11" x14ac:dyDescent="0.15">
      <c r="B269" s="18"/>
      <c r="C269" s="18"/>
      <c r="D269" s="20"/>
      <c r="E269" s="20"/>
      <c r="F269" s="20"/>
    </row>
    <row r="271" spans="1:11" x14ac:dyDescent="0.15">
      <c r="A271" s="1" t="s">
        <v>58</v>
      </c>
      <c r="B271" s="1" t="s">
        <v>59</v>
      </c>
      <c r="C271" s="2" t="s">
        <v>60</v>
      </c>
      <c r="D271" s="1" t="s">
        <v>61</v>
      </c>
      <c r="E271" s="1" t="s">
        <v>62</v>
      </c>
      <c r="F271" s="1" t="s">
        <v>63</v>
      </c>
      <c r="G271" s="2" t="s">
        <v>64</v>
      </c>
      <c r="H271" s="2" t="s">
        <v>65</v>
      </c>
      <c r="I271" s="1" t="s">
        <v>61</v>
      </c>
      <c r="J271" s="1" t="s">
        <v>62</v>
      </c>
      <c r="K271" s="1" t="s">
        <v>8</v>
      </c>
    </row>
    <row r="272" spans="1:11" x14ac:dyDescent="0.15">
      <c r="A272" s="3">
        <v>2001</v>
      </c>
      <c r="B272" s="4">
        <v>10</v>
      </c>
      <c r="C272" t="s">
        <v>120</v>
      </c>
      <c r="D272" s="4">
        <v>84</v>
      </c>
      <c r="E272" s="4">
        <v>78</v>
      </c>
      <c r="F272" s="5">
        <f t="shared" ref="F272:F296" si="18">D272/(D272+E272)</f>
        <v>0.51851851851851849</v>
      </c>
      <c r="G272" t="s">
        <v>121</v>
      </c>
    </row>
    <row r="273" spans="1:11" x14ac:dyDescent="0.15">
      <c r="A273" s="3">
        <v>2002</v>
      </c>
      <c r="B273" s="4">
        <v>10</v>
      </c>
      <c r="C273" t="s">
        <v>122</v>
      </c>
      <c r="D273" s="4">
        <v>85</v>
      </c>
      <c r="E273" s="4">
        <v>77</v>
      </c>
      <c r="F273" s="5">
        <f t="shared" si="18"/>
        <v>0.52469135802469136</v>
      </c>
      <c r="G273" t="s">
        <v>121</v>
      </c>
    </row>
    <row r="274" spans="1:11" x14ac:dyDescent="0.15">
      <c r="A274" s="3">
        <v>2003</v>
      </c>
      <c r="B274" s="4">
        <v>10</v>
      </c>
      <c r="C274" t="s">
        <v>122</v>
      </c>
      <c r="D274" s="4">
        <v>94</v>
      </c>
      <c r="E274" s="4">
        <v>68</v>
      </c>
      <c r="F274" s="5">
        <f t="shared" si="18"/>
        <v>0.58024691358024694</v>
      </c>
      <c r="G274" t="s">
        <v>121</v>
      </c>
    </row>
    <row r="275" spans="1:11" x14ac:dyDescent="0.15">
      <c r="A275" s="3">
        <v>2004</v>
      </c>
      <c r="B275" s="4">
        <v>10</v>
      </c>
      <c r="C275" t="s">
        <v>123</v>
      </c>
      <c r="D275" s="4">
        <v>94</v>
      </c>
      <c r="E275" s="4">
        <v>68</v>
      </c>
      <c r="F275" s="5">
        <f t="shared" si="18"/>
        <v>0.58024691358024694</v>
      </c>
      <c r="G275" t="s">
        <v>121</v>
      </c>
    </row>
    <row r="276" spans="1:11" x14ac:dyDescent="0.15">
      <c r="A276" s="3">
        <v>2005</v>
      </c>
      <c r="B276" s="4">
        <v>10</v>
      </c>
      <c r="C276" t="s">
        <v>123</v>
      </c>
      <c r="D276" s="4">
        <v>71</v>
      </c>
      <c r="E276" s="4">
        <v>91</v>
      </c>
      <c r="F276" s="5">
        <f t="shared" si="18"/>
        <v>0.43827160493827161</v>
      </c>
      <c r="G276" t="s">
        <v>121</v>
      </c>
    </row>
    <row r="277" spans="1:11" x14ac:dyDescent="0.15">
      <c r="A277" s="3">
        <v>2006</v>
      </c>
      <c r="B277" s="4">
        <v>10</v>
      </c>
      <c r="C277" t="s">
        <v>124</v>
      </c>
      <c r="D277" s="4">
        <v>64</v>
      </c>
      <c r="E277" s="4">
        <v>98</v>
      </c>
      <c r="F277" s="5">
        <f t="shared" si="18"/>
        <v>0.39506172839506171</v>
      </c>
      <c r="G277" t="s">
        <v>121</v>
      </c>
    </row>
    <row r="278" spans="1:11" x14ac:dyDescent="0.15">
      <c r="A278" s="10">
        <v>2007</v>
      </c>
      <c r="B278" s="4">
        <v>10</v>
      </c>
      <c r="C278" t="s">
        <v>125</v>
      </c>
      <c r="D278" s="4">
        <v>90</v>
      </c>
      <c r="E278" s="4">
        <v>72</v>
      </c>
      <c r="F278" s="5">
        <f t="shared" si="18"/>
        <v>0.55555555555555558</v>
      </c>
      <c r="G278" t="s">
        <v>121</v>
      </c>
    </row>
    <row r="279" spans="1:11" x14ac:dyDescent="0.15">
      <c r="A279" s="3">
        <v>2008</v>
      </c>
      <c r="B279" s="4">
        <v>10</v>
      </c>
      <c r="C279" t="s">
        <v>126</v>
      </c>
      <c r="D279" s="4">
        <v>64</v>
      </c>
      <c r="E279" s="4">
        <v>98</v>
      </c>
      <c r="F279" s="5">
        <f t="shared" si="18"/>
        <v>0.39506172839506171</v>
      </c>
      <c r="G279" t="s">
        <v>121</v>
      </c>
    </row>
    <row r="280" spans="1:11" x14ac:dyDescent="0.15">
      <c r="A280" s="3">
        <v>2009</v>
      </c>
      <c r="B280" s="4">
        <v>10</v>
      </c>
      <c r="C280" t="s">
        <v>127</v>
      </c>
      <c r="D280" s="4">
        <v>84</v>
      </c>
      <c r="E280" s="4">
        <v>78</v>
      </c>
      <c r="F280" s="5">
        <f t="shared" si="18"/>
        <v>0.51851851851851849</v>
      </c>
      <c r="G280" t="s">
        <v>121</v>
      </c>
    </row>
    <row r="281" spans="1:11" x14ac:dyDescent="0.15">
      <c r="A281" s="3">
        <v>2010</v>
      </c>
      <c r="B281" s="4">
        <v>10</v>
      </c>
      <c r="C281" t="s">
        <v>128</v>
      </c>
      <c r="D281" s="4">
        <v>75</v>
      </c>
      <c r="E281" s="4">
        <v>87</v>
      </c>
      <c r="F281" s="5">
        <f t="shared" si="18"/>
        <v>0.46296296296296297</v>
      </c>
      <c r="G281" t="s">
        <v>121</v>
      </c>
    </row>
    <row r="282" spans="1:11" x14ac:dyDescent="0.15">
      <c r="A282" s="10">
        <v>2011</v>
      </c>
      <c r="B282" s="4">
        <v>10</v>
      </c>
      <c r="C282" t="s">
        <v>129</v>
      </c>
      <c r="D282" s="4">
        <v>96</v>
      </c>
      <c r="E282" s="4">
        <v>66</v>
      </c>
      <c r="F282" s="5">
        <f t="shared" si="18"/>
        <v>0.59259259259259256</v>
      </c>
      <c r="G282" t="s">
        <v>121</v>
      </c>
    </row>
    <row r="283" spans="1:11" x14ac:dyDescent="0.15">
      <c r="A283" s="3">
        <v>2012</v>
      </c>
      <c r="B283" s="4">
        <v>10</v>
      </c>
      <c r="C283" t="s">
        <v>130</v>
      </c>
      <c r="D283" s="4">
        <v>86</v>
      </c>
      <c r="E283" s="4">
        <v>76</v>
      </c>
      <c r="F283" s="5">
        <f t="shared" si="18"/>
        <v>0.53086419753086422</v>
      </c>
      <c r="G283" t="s">
        <v>121</v>
      </c>
    </row>
    <row r="284" spans="1:11" x14ac:dyDescent="0.15">
      <c r="A284" s="3">
        <v>2013</v>
      </c>
      <c r="B284" s="4">
        <v>10</v>
      </c>
      <c r="C284" t="s">
        <v>131</v>
      </c>
      <c r="D284" s="4">
        <v>80</v>
      </c>
      <c r="E284" s="4">
        <v>82</v>
      </c>
      <c r="F284" s="5">
        <f t="shared" si="18"/>
        <v>0.49382716049382713</v>
      </c>
      <c r="G284" t="s">
        <v>121</v>
      </c>
    </row>
    <row r="285" spans="1:11" x14ac:dyDescent="0.15">
      <c r="A285" s="3">
        <v>2014</v>
      </c>
      <c r="B285" s="4">
        <v>10</v>
      </c>
      <c r="C285" t="s">
        <v>132</v>
      </c>
      <c r="D285" s="4">
        <v>88</v>
      </c>
      <c r="E285" s="4">
        <v>74</v>
      </c>
      <c r="F285" s="5">
        <f t="shared" si="18"/>
        <v>0.54320987654320985</v>
      </c>
      <c r="G285" t="s">
        <v>121</v>
      </c>
    </row>
    <row r="286" spans="1:11" x14ac:dyDescent="0.15">
      <c r="A286" s="3">
        <v>2015</v>
      </c>
      <c r="B286" s="4">
        <v>10</v>
      </c>
      <c r="C286" t="s">
        <v>131</v>
      </c>
      <c r="D286" s="4">
        <v>98</v>
      </c>
      <c r="E286" s="4">
        <v>64</v>
      </c>
      <c r="F286" s="5">
        <f t="shared" si="18"/>
        <v>0.60493827160493829</v>
      </c>
      <c r="G286" t="s">
        <v>121</v>
      </c>
    </row>
    <row r="287" spans="1:11" x14ac:dyDescent="0.15">
      <c r="A287" s="3">
        <v>2016</v>
      </c>
      <c r="B287" s="4">
        <v>10</v>
      </c>
      <c r="C287" t="s">
        <v>131</v>
      </c>
      <c r="D287" s="4">
        <v>81</v>
      </c>
      <c r="E287" s="4">
        <v>81</v>
      </c>
      <c r="F287" s="5">
        <f t="shared" si="18"/>
        <v>0.5</v>
      </c>
      <c r="G287" t="s">
        <v>121</v>
      </c>
      <c r="H287" s="11" t="s">
        <v>144</v>
      </c>
      <c r="I287" s="6">
        <f>SUM(D272:D287)</f>
        <v>1334</v>
      </c>
      <c r="J287" s="6">
        <f>SUM(E272:E287)</f>
        <v>1258</v>
      </c>
      <c r="K287" s="7">
        <f>I287/(I287+J287)</f>
        <v>0.5146604938271605</v>
      </c>
    </row>
    <row r="288" spans="1:11" x14ac:dyDescent="0.15">
      <c r="A288" s="3">
        <v>2017</v>
      </c>
      <c r="B288" s="4">
        <v>10</v>
      </c>
      <c r="C288" t="s">
        <v>133</v>
      </c>
      <c r="D288" s="4">
        <v>84</v>
      </c>
      <c r="E288" s="4">
        <v>78</v>
      </c>
      <c r="F288" s="5">
        <f t="shared" si="18"/>
        <v>0.51851851851851849</v>
      </c>
      <c r="G288" t="s">
        <v>134</v>
      </c>
    </row>
    <row r="289" spans="1:11" x14ac:dyDescent="0.15">
      <c r="A289" s="3">
        <v>2018</v>
      </c>
      <c r="B289" s="4">
        <v>10</v>
      </c>
      <c r="C289" t="s">
        <v>133</v>
      </c>
      <c r="D289" s="4">
        <v>69</v>
      </c>
      <c r="E289" s="4">
        <v>93</v>
      </c>
      <c r="F289" s="5">
        <f t="shared" si="18"/>
        <v>0.42592592592592593</v>
      </c>
      <c r="G289" t="s">
        <v>134</v>
      </c>
    </row>
    <row r="290" spans="1:11" x14ac:dyDescent="0.15">
      <c r="A290" s="3">
        <v>2019</v>
      </c>
      <c r="B290" s="4">
        <v>10</v>
      </c>
      <c r="C290" t="s">
        <v>133</v>
      </c>
      <c r="D290" s="4">
        <v>77</v>
      </c>
      <c r="E290" s="4">
        <v>85</v>
      </c>
      <c r="F290" s="5">
        <f t="shared" si="18"/>
        <v>0.47530864197530864</v>
      </c>
      <c r="G290" t="s">
        <v>134</v>
      </c>
    </row>
    <row r="291" spans="1:11" x14ac:dyDescent="0.15">
      <c r="A291" s="3">
        <v>2020</v>
      </c>
      <c r="B291" s="4">
        <v>10</v>
      </c>
      <c r="C291" t="s">
        <v>133</v>
      </c>
      <c r="D291" s="4">
        <v>61</v>
      </c>
      <c r="E291" s="4">
        <v>59</v>
      </c>
      <c r="F291" s="5">
        <f t="shared" si="18"/>
        <v>0.5083333333333333</v>
      </c>
      <c r="G291" t="s">
        <v>134</v>
      </c>
      <c r="H291" s="11" t="s">
        <v>145</v>
      </c>
      <c r="I291" s="6">
        <f>SUM(D288:D291)</f>
        <v>291</v>
      </c>
      <c r="J291" s="6">
        <f>SUM(E288:E291)</f>
        <v>315</v>
      </c>
      <c r="K291" s="7">
        <f>I291/(I291+J291)</f>
        <v>0.48019801980198018</v>
      </c>
    </row>
    <row r="292" spans="1:11" x14ac:dyDescent="0.15">
      <c r="A292" s="8">
        <v>2021</v>
      </c>
      <c r="B292" s="4">
        <v>10</v>
      </c>
      <c r="C292" s="11" t="s">
        <v>175</v>
      </c>
      <c r="D292" s="4">
        <v>97</v>
      </c>
      <c r="E292" s="4">
        <v>65</v>
      </c>
      <c r="F292" s="5">
        <f t="shared" si="18"/>
        <v>0.59876543209876543</v>
      </c>
      <c r="G292" s="11" t="s">
        <v>176</v>
      </c>
      <c r="H292" s="11"/>
      <c r="I292" s="6"/>
      <c r="J292" s="6"/>
      <c r="K292" s="7"/>
    </row>
    <row r="293" spans="1:11" x14ac:dyDescent="0.15">
      <c r="A293" s="8">
        <v>2022</v>
      </c>
      <c r="B293" s="4">
        <v>10</v>
      </c>
      <c r="C293" s="11" t="s">
        <v>175</v>
      </c>
      <c r="D293" s="4">
        <v>101</v>
      </c>
      <c r="E293" s="4">
        <v>61</v>
      </c>
      <c r="F293" s="5">
        <f t="shared" si="18"/>
        <v>0.62345679012345678</v>
      </c>
      <c r="G293" s="11" t="s">
        <v>176</v>
      </c>
      <c r="H293" s="11"/>
      <c r="I293" s="6"/>
      <c r="J293" s="6"/>
      <c r="K293" s="7"/>
    </row>
    <row r="294" spans="1:11" x14ac:dyDescent="0.15">
      <c r="A294" s="8">
        <v>2023</v>
      </c>
      <c r="B294" s="4">
        <v>10</v>
      </c>
      <c r="C294" s="11" t="s">
        <v>175</v>
      </c>
      <c r="D294" s="4">
        <v>93</v>
      </c>
      <c r="E294" s="4">
        <v>69</v>
      </c>
      <c r="F294" s="5">
        <f>D294/(D294+E294)</f>
        <v>0.57407407407407407</v>
      </c>
      <c r="G294" s="11" t="s">
        <v>176</v>
      </c>
      <c r="H294" s="11"/>
      <c r="I294" s="6"/>
      <c r="J294" s="6"/>
      <c r="K294" s="7"/>
    </row>
    <row r="295" spans="1:11" x14ac:dyDescent="0.15">
      <c r="A295" s="22">
        <v>2024</v>
      </c>
      <c r="B295" s="4">
        <v>10</v>
      </c>
      <c r="C295" t="s">
        <v>206</v>
      </c>
      <c r="D295" s="4">
        <v>68</v>
      </c>
      <c r="E295" s="4">
        <v>94</v>
      </c>
      <c r="F295" s="5">
        <f>D295/(D295+E295)</f>
        <v>0.41975308641975306</v>
      </c>
      <c r="G295" s="11" t="s">
        <v>207</v>
      </c>
      <c r="H295" s="11" t="s">
        <v>177</v>
      </c>
      <c r="I295" s="6">
        <f>SUM(D292:D294)</f>
        <v>291</v>
      </c>
      <c r="J295" s="6">
        <f>SUM(E292:E294)</f>
        <v>195</v>
      </c>
      <c r="K295" s="7">
        <f>I295/(I295+J295)</f>
        <v>0.59876543209876543</v>
      </c>
    </row>
    <row r="296" spans="1:11" x14ac:dyDescent="0.15">
      <c r="B296" s="18" t="s">
        <v>147</v>
      </c>
      <c r="C296" s="18"/>
      <c r="D296" s="4">
        <f>SUM(D272:D295)</f>
        <v>1984</v>
      </c>
      <c r="E296" s="4">
        <f>SUM(E272:E295)</f>
        <v>1862</v>
      </c>
      <c r="F296" s="5">
        <f t="shared" si="18"/>
        <v>0.515860634425377</v>
      </c>
      <c r="G296" s="11"/>
      <c r="H296" s="2" t="s">
        <v>208</v>
      </c>
      <c r="I296" s="6">
        <f>D295</f>
        <v>68</v>
      </c>
      <c r="J296" s="6">
        <f>E295</f>
        <v>94</v>
      </c>
      <c r="K296" s="7">
        <f>I296/(I296+J296)</f>
        <v>0.41975308641975306</v>
      </c>
    </row>
    <row r="297" spans="1:11" x14ac:dyDescent="0.15">
      <c r="B297" s="2"/>
      <c r="D297" s="3"/>
      <c r="E297" s="2"/>
    </row>
    <row r="298" spans="1:11" x14ac:dyDescent="0.15">
      <c r="B298" s="2"/>
      <c r="D298" s="12"/>
      <c r="E298" s="2"/>
    </row>
    <row r="299" spans="1:11" x14ac:dyDescent="0.15">
      <c r="B299" s="18"/>
      <c r="C299" s="18"/>
      <c r="D299" s="19"/>
      <c r="E299" s="19"/>
      <c r="F299" s="19"/>
    </row>
    <row r="303" spans="1:11" x14ac:dyDescent="0.15">
      <c r="A303" s="3"/>
      <c r="C303" s="9"/>
      <c r="D303"/>
      <c r="F303" s="5"/>
    </row>
    <row r="304" spans="1:11" x14ac:dyDescent="0.15">
      <c r="A304" s="3"/>
      <c r="C304" s="9"/>
      <c r="D304"/>
      <c r="F304" s="5"/>
    </row>
    <row r="305" spans="1:6" ht="16" x14ac:dyDescent="0.2">
      <c r="A305" s="17" t="s">
        <v>161</v>
      </c>
      <c r="B305" s="17"/>
      <c r="C305" s="17"/>
      <c r="D305" s="17"/>
      <c r="F305" s="5"/>
    </row>
    <row r="306" spans="1:6" x14ac:dyDescent="0.15">
      <c r="A306" s="1" t="s">
        <v>165</v>
      </c>
      <c r="B306" s="1" t="s">
        <v>166</v>
      </c>
      <c r="C306" s="2" t="s">
        <v>167</v>
      </c>
      <c r="D306" s="2" t="s">
        <v>168</v>
      </c>
      <c r="F306" s="5"/>
    </row>
    <row r="307" spans="1:6" x14ac:dyDescent="0.15">
      <c r="A307" s="14">
        <v>2001</v>
      </c>
      <c r="B307" s="4">
        <v>6</v>
      </c>
      <c r="C307" t="s">
        <v>80</v>
      </c>
      <c r="D307" s="11" t="s">
        <v>163</v>
      </c>
      <c r="F307" s="5"/>
    </row>
    <row r="308" spans="1:6" x14ac:dyDescent="0.15">
      <c r="A308" s="14">
        <v>2002</v>
      </c>
      <c r="B308" s="4">
        <v>6</v>
      </c>
      <c r="C308" t="s">
        <v>80</v>
      </c>
      <c r="D308" s="11" t="s">
        <v>163</v>
      </c>
      <c r="F308" s="5"/>
    </row>
    <row r="309" spans="1:6" x14ac:dyDescent="0.15">
      <c r="A309" s="14">
        <v>2003</v>
      </c>
      <c r="B309" s="4">
        <v>5</v>
      </c>
      <c r="C309" t="s">
        <v>66</v>
      </c>
      <c r="D309" s="11" t="s">
        <v>68</v>
      </c>
      <c r="F309" s="5"/>
    </row>
    <row r="310" spans="1:6" x14ac:dyDescent="0.15">
      <c r="A310" s="14">
        <v>2004</v>
      </c>
      <c r="B310" s="4">
        <v>5</v>
      </c>
      <c r="C310" t="s">
        <v>66</v>
      </c>
      <c r="D310" s="11" t="s">
        <v>68</v>
      </c>
      <c r="F310" s="5"/>
    </row>
    <row r="311" spans="1:6" x14ac:dyDescent="0.15">
      <c r="A311" s="14">
        <v>2005</v>
      </c>
      <c r="B311" s="4">
        <v>6</v>
      </c>
      <c r="C311" t="s">
        <v>82</v>
      </c>
      <c r="D311" s="11" t="s">
        <v>163</v>
      </c>
      <c r="F311" s="5"/>
    </row>
    <row r="312" spans="1:6" x14ac:dyDescent="0.15">
      <c r="A312" s="14">
        <v>2006</v>
      </c>
      <c r="B312" s="4">
        <v>5</v>
      </c>
      <c r="C312" t="s">
        <v>69</v>
      </c>
      <c r="D312" s="12" t="s">
        <v>73</v>
      </c>
    </row>
    <row r="313" spans="1:6" x14ac:dyDescent="0.15">
      <c r="A313" s="14">
        <v>2007</v>
      </c>
      <c r="B313" s="4">
        <v>10</v>
      </c>
      <c r="C313" t="s">
        <v>125</v>
      </c>
      <c r="D313" s="12" t="s">
        <v>162</v>
      </c>
    </row>
    <row r="314" spans="1:6" x14ac:dyDescent="0.15">
      <c r="A314" s="14">
        <v>2008</v>
      </c>
      <c r="B314" s="4">
        <v>8</v>
      </c>
      <c r="C314" t="s">
        <v>101</v>
      </c>
      <c r="D314" s="12" t="s">
        <v>104</v>
      </c>
    </row>
    <row r="315" spans="1:6" x14ac:dyDescent="0.15">
      <c r="A315" s="14">
        <v>2009</v>
      </c>
      <c r="B315" s="4">
        <v>8</v>
      </c>
      <c r="C315" t="s">
        <v>101</v>
      </c>
      <c r="D315" s="12" t="s">
        <v>104</v>
      </c>
    </row>
    <row r="316" spans="1:6" x14ac:dyDescent="0.15">
      <c r="A316" s="14">
        <v>2010</v>
      </c>
      <c r="B316" s="4">
        <v>6</v>
      </c>
      <c r="C316" s="9" t="s">
        <v>86</v>
      </c>
      <c r="D316" s="12" t="s">
        <v>163</v>
      </c>
    </row>
    <row r="317" spans="1:6" x14ac:dyDescent="0.15">
      <c r="A317" s="14">
        <v>2011</v>
      </c>
      <c r="B317" s="4">
        <v>10</v>
      </c>
      <c r="C317" t="s">
        <v>129</v>
      </c>
      <c r="D317" s="12" t="s">
        <v>162</v>
      </c>
    </row>
    <row r="318" spans="1:6" x14ac:dyDescent="0.15">
      <c r="A318" s="14">
        <v>2012</v>
      </c>
      <c r="B318" s="4">
        <v>2</v>
      </c>
      <c r="C318" t="s">
        <v>28</v>
      </c>
      <c r="D318" s="12" t="s">
        <v>164</v>
      </c>
    </row>
    <row r="319" spans="1:6" x14ac:dyDescent="0.15">
      <c r="A319" s="14">
        <v>2013</v>
      </c>
      <c r="B319" s="4">
        <v>8</v>
      </c>
      <c r="C319" t="s">
        <v>103</v>
      </c>
      <c r="D319" s="12" t="s">
        <v>104</v>
      </c>
    </row>
    <row r="320" spans="1:6" x14ac:dyDescent="0.15">
      <c r="A320" s="14">
        <v>2014</v>
      </c>
      <c r="B320" s="4">
        <v>3</v>
      </c>
      <c r="C320" t="s">
        <v>41</v>
      </c>
      <c r="D320" s="12" t="s">
        <v>39</v>
      </c>
    </row>
    <row r="321" spans="1:6" x14ac:dyDescent="0.15">
      <c r="A321" s="14">
        <v>2015</v>
      </c>
      <c r="B321" s="4">
        <v>1</v>
      </c>
      <c r="C321" t="s">
        <v>20</v>
      </c>
      <c r="D321" s="12" t="s">
        <v>21</v>
      </c>
    </row>
    <row r="322" spans="1:6" x14ac:dyDescent="0.15">
      <c r="A322" s="14">
        <v>2016</v>
      </c>
      <c r="B322" s="4">
        <v>2</v>
      </c>
      <c r="C322" t="s">
        <v>28</v>
      </c>
      <c r="D322" s="12" t="s">
        <v>164</v>
      </c>
    </row>
    <row r="323" spans="1:6" x14ac:dyDescent="0.15">
      <c r="A323" s="14">
        <v>2017</v>
      </c>
      <c r="B323" s="4">
        <v>2</v>
      </c>
      <c r="C323" t="s">
        <v>30</v>
      </c>
      <c r="D323" s="12" t="s">
        <v>31</v>
      </c>
    </row>
    <row r="324" spans="1:6" x14ac:dyDescent="0.15">
      <c r="A324" s="14">
        <v>2018</v>
      </c>
      <c r="B324" s="4">
        <v>9</v>
      </c>
      <c r="C324" t="s">
        <v>119</v>
      </c>
      <c r="D324" s="12" t="s">
        <v>117</v>
      </c>
    </row>
    <row r="325" spans="1:6" x14ac:dyDescent="0.15">
      <c r="A325" s="14">
        <v>2019</v>
      </c>
      <c r="B325" s="4">
        <v>1</v>
      </c>
      <c r="C325" s="11" t="s">
        <v>20</v>
      </c>
      <c r="D325" s="12" t="s">
        <v>21</v>
      </c>
    </row>
    <row r="326" spans="1:6" x14ac:dyDescent="0.15">
      <c r="A326" s="14">
        <v>2020</v>
      </c>
      <c r="B326" s="4">
        <v>2</v>
      </c>
      <c r="C326" t="s">
        <v>30</v>
      </c>
      <c r="D326" s="12" t="s">
        <v>31</v>
      </c>
    </row>
    <row r="327" spans="1:6" x14ac:dyDescent="0.15">
      <c r="A327" s="14">
        <v>2021</v>
      </c>
      <c r="B327" s="4">
        <v>10</v>
      </c>
      <c r="C327" s="11" t="s">
        <v>175</v>
      </c>
      <c r="D327" s="12" t="s">
        <v>176</v>
      </c>
    </row>
    <row r="328" spans="1:6" x14ac:dyDescent="0.15">
      <c r="A328" s="16">
        <v>2022</v>
      </c>
      <c r="B328" s="4">
        <v>10</v>
      </c>
      <c r="C328" s="11" t="s">
        <v>175</v>
      </c>
      <c r="D328" s="12" t="s">
        <v>176</v>
      </c>
    </row>
    <row r="329" spans="1:6" x14ac:dyDescent="0.15">
      <c r="A329" s="16">
        <v>2023</v>
      </c>
      <c r="B329" s="4">
        <v>10</v>
      </c>
      <c r="C329" s="11" t="s">
        <v>175</v>
      </c>
      <c r="D329" s="12" t="s">
        <v>176</v>
      </c>
    </row>
    <row r="330" spans="1:6" x14ac:dyDescent="0.15">
      <c r="A330" s="16">
        <v>2024</v>
      </c>
      <c r="B330" s="4">
        <v>6</v>
      </c>
      <c r="C330" s="11" t="s">
        <v>209</v>
      </c>
      <c r="D330" s="15" t="s">
        <v>163</v>
      </c>
    </row>
    <row r="332" spans="1:6" ht="16" x14ac:dyDescent="0.2">
      <c r="B332"/>
      <c r="C332" s="17" t="s">
        <v>181</v>
      </c>
      <c r="D332" s="17"/>
      <c r="E332" s="17"/>
      <c r="F332" s="17"/>
    </row>
    <row r="333" spans="1:6" x14ac:dyDescent="0.15">
      <c r="B333"/>
      <c r="C333" s="2" t="s">
        <v>182</v>
      </c>
      <c r="D333" s="1" t="s">
        <v>183</v>
      </c>
      <c r="E333" s="1" t="s">
        <v>184</v>
      </c>
      <c r="F333" s="1" t="s">
        <v>185</v>
      </c>
    </row>
    <row r="334" spans="1:6" x14ac:dyDescent="0.15">
      <c r="B334">
        <v>1</v>
      </c>
      <c r="C334" s="2" t="s">
        <v>163</v>
      </c>
      <c r="D334" s="1">
        <v>2059</v>
      </c>
      <c r="E334" s="1">
        <v>1787</v>
      </c>
      <c r="F334" s="24">
        <f>D334/(D334+E334)</f>
        <v>0.53536141445657826</v>
      </c>
    </row>
    <row r="335" spans="1:6" x14ac:dyDescent="0.15">
      <c r="B335">
        <v>2</v>
      </c>
      <c r="C335" s="2" t="s">
        <v>117</v>
      </c>
      <c r="D335" s="1">
        <v>1984</v>
      </c>
      <c r="E335" s="1">
        <v>1862</v>
      </c>
      <c r="F335" s="24">
        <f>D335/(D335+E335)</f>
        <v>0.515860634425377</v>
      </c>
    </row>
    <row r="336" spans="1:6" x14ac:dyDescent="0.15">
      <c r="B336">
        <v>3</v>
      </c>
      <c r="C336" s="2" t="s">
        <v>104</v>
      </c>
      <c r="D336" s="1">
        <v>1938</v>
      </c>
      <c r="E336" s="1">
        <v>1908</v>
      </c>
      <c r="F336" s="24">
        <f>D336/(D336+E336)</f>
        <v>0.50390015600624027</v>
      </c>
    </row>
    <row r="337" spans="2:6" x14ac:dyDescent="0.15">
      <c r="B337">
        <v>4</v>
      </c>
      <c r="C337" s="2" t="s">
        <v>53</v>
      </c>
      <c r="D337" s="1">
        <v>1656</v>
      </c>
      <c r="E337" s="1">
        <v>2028</v>
      </c>
      <c r="F337" s="24">
        <f>D337/(D337+E337)</f>
        <v>0.44951140065146578</v>
      </c>
    </row>
    <row r="338" spans="2:6" x14ac:dyDescent="0.15">
      <c r="B338">
        <v>5</v>
      </c>
      <c r="C338" s="2" t="s">
        <v>93</v>
      </c>
      <c r="D338" s="1">
        <v>1636</v>
      </c>
      <c r="E338" s="1">
        <v>1724</v>
      </c>
      <c r="F338" s="24">
        <f>D338/(D338+E338)</f>
        <v>0.4869047619047619</v>
      </c>
    </row>
    <row r="339" spans="2:6" x14ac:dyDescent="0.15">
      <c r="B339">
        <v>6</v>
      </c>
      <c r="C339" s="11" t="s">
        <v>162</v>
      </c>
      <c r="D339" s="4">
        <v>1334</v>
      </c>
      <c r="E339" s="4">
        <v>1258</v>
      </c>
      <c r="F339" s="5">
        <f>D339/(D339+E339)</f>
        <v>0.5146604938271605</v>
      </c>
    </row>
    <row r="340" spans="2:6" x14ac:dyDescent="0.15">
      <c r="B340">
        <v>7</v>
      </c>
      <c r="C340" s="11" t="s">
        <v>39</v>
      </c>
      <c r="D340" s="4">
        <v>1253</v>
      </c>
      <c r="E340" s="4">
        <v>1339</v>
      </c>
      <c r="F340" s="5">
        <f>D340/(D340+E340)</f>
        <v>0.4834104938271605</v>
      </c>
    </row>
    <row r="341" spans="2:6" x14ac:dyDescent="0.15">
      <c r="B341">
        <v>8</v>
      </c>
      <c r="C341" s="11" t="s">
        <v>73</v>
      </c>
      <c r="D341" s="4">
        <v>1130</v>
      </c>
      <c r="E341" s="4">
        <v>976</v>
      </c>
      <c r="F341" s="5">
        <f>D341/(D341+E341)</f>
        <v>0.53656220322886994</v>
      </c>
    </row>
    <row r="342" spans="2:6" x14ac:dyDescent="0.15">
      <c r="B342">
        <v>9</v>
      </c>
      <c r="C342" s="2" t="s">
        <v>21</v>
      </c>
      <c r="D342" s="1">
        <v>920</v>
      </c>
      <c r="E342" s="1">
        <v>820</v>
      </c>
      <c r="F342" s="24">
        <f>D342/(D342+E342)</f>
        <v>0.52873563218390807</v>
      </c>
    </row>
    <row r="343" spans="2:6" x14ac:dyDescent="0.15">
      <c r="B343">
        <v>10</v>
      </c>
      <c r="C343" s="11" t="s">
        <v>164</v>
      </c>
      <c r="D343" s="4">
        <v>880</v>
      </c>
      <c r="E343" s="4">
        <v>902</v>
      </c>
      <c r="F343" s="5">
        <f>D343/(D343+E343)</f>
        <v>0.49382716049382713</v>
      </c>
    </row>
    <row r="344" spans="2:6" x14ac:dyDescent="0.15">
      <c r="B344">
        <v>11</v>
      </c>
      <c r="C344" s="2" t="s">
        <v>31</v>
      </c>
      <c r="D344" s="1">
        <v>690</v>
      </c>
      <c r="E344" s="1">
        <v>564</v>
      </c>
      <c r="F344" s="24">
        <f>D344/(D344+E344)</f>
        <v>0.55023923444976075</v>
      </c>
    </row>
    <row r="345" spans="2:6" x14ac:dyDescent="0.15">
      <c r="B345">
        <v>12</v>
      </c>
      <c r="C345" s="11" t="s">
        <v>45</v>
      </c>
      <c r="D345" s="4">
        <v>507</v>
      </c>
      <c r="E345" s="4">
        <v>585</v>
      </c>
      <c r="F345" s="5">
        <f>D345/(D345+E345)</f>
        <v>0.4642857142857143</v>
      </c>
    </row>
    <row r="346" spans="2:6" x14ac:dyDescent="0.15">
      <c r="B346">
        <v>13</v>
      </c>
      <c r="C346" s="11" t="s">
        <v>68</v>
      </c>
      <c r="D346" s="4">
        <v>464</v>
      </c>
      <c r="E346" s="4">
        <v>346</v>
      </c>
      <c r="F346" s="5">
        <f>D346/(D346+E346)</f>
        <v>0.57283950617283952</v>
      </c>
    </row>
    <row r="347" spans="2:6" x14ac:dyDescent="0.15">
      <c r="B347">
        <v>14</v>
      </c>
      <c r="C347" s="11" t="s">
        <v>188</v>
      </c>
      <c r="D347" s="4">
        <v>306</v>
      </c>
      <c r="E347" s="4">
        <v>343</v>
      </c>
      <c r="F347" s="5">
        <f>D347/(D347+E347)</f>
        <v>0.47149460708782742</v>
      </c>
    </row>
    <row r="348" spans="2:6" x14ac:dyDescent="0.15">
      <c r="B348">
        <v>15</v>
      </c>
      <c r="C348" s="11" t="s">
        <v>79</v>
      </c>
      <c r="D348" s="4">
        <v>301</v>
      </c>
      <c r="E348" s="4">
        <v>306</v>
      </c>
      <c r="F348" s="5">
        <f>D348/(D348+E348)</f>
        <v>0.49588138385502473</v>
      </c>
    </row>
    <row r="349" spans="2:6" x14ac:dyDescent="0.15">
      <c r="B349">
        <v>16</v>
      </c>
      <c r="C349" s="11" t="s">
        <v>176</v>
      </c>
      <c r="D349" s="4">
        <v>291</v>
      </c>
      <c r="E349" s="4">
        <v>195</v>
      </c>
      <c r="F349" s="5">
        <f>D349/(D349+E349)</f>
        <v>0.59876543209876543</v>
      </c>
    </row>
    <row r="350" spans="2:6" x14ac:dyDescent="0.15">
      <c r="B350">
        <v>17</v>
      </c>
      <c r="C350" s="11" t="s">
        <v>134</v>
      </c>
      <c r="D350" s="4">
        <v>291</v>
      </c>
      <c r="E350" s="4">
        <v>315</v>
      </c>
      <c r="F350" s="5">
        <f>D350/(D350+E350)</f>
        <v>0.48019801980198018</v>
      </c>
    </row>
    <row r="351" spans="2:6" x14ac:dyDescent="0.15">
      <c r="B351">
        <v>18</v>
      </c>
      <c r="C351" s="11" t="s">
        <v>189</v>
      </c>
      <c r="D351" s="4">
        <v>286</v>
      </c>
      <c r="E351" s="4">
        <v>362</v>
      </c>
      <c r="F351" s="5">
        <f>D351/(D351+E351)</f>
        <v>0.44135802469135804</v>
      </c>
    </row>
    <row r="352" spans="2:6" x14ac:dyDescent="0.15">
      <c r="B352">
        <v>19</v>
      </c>
      <c r="C352" s="11" t="s">
        <v>18</v>
      </c>
      <c r="D352" s="4">
        <v>261</v>
      </c>
      <c r="E352" s="4">
        <v>225</v>
      </c>
      <c r="F352" s="5">
        <f>D352/(D352+E352)</f>
        <v>0.53703703703703709</v>
      </c>
    </row>
    <row r="353" spans="2:6" x14ac:dyDescent="0.15">
      <c r="B353">
        <v>20</v>
      </c>
      <c r="C353" s="11" t="s">
        <v>190</v>
      </c>
      <c r="D353" s="4">
        <v>203</v>
      </c>
      <c r="E353" s="4">
        <v>283</v>
      </c>
      <c r="F353" s="5">
        <f>D353/(D353+E353)</f>
        <v>0.41769547325102879</v>
      </c>
    </row>
    <row r="354" spans="2:6" x14ac:dyDescent="0.15">
      <c r="B354">
        <v>21</v>
      </c>
      <c r="C354" s="11" t="s">
        <v>186</v>
      </c>
      <c r="D354" s="4">
        <v>168</v>
      </c>
      <c r="E354" s="4">
        <v>156</v>
      </c>
      <c r="F354" s="5">
        <f>D354/(D354+E354)</f>
        <v>0.51851851851851849</v>
      </c>
    </row>
    <row r="355" spans="2:6" x14ac:dyDescent="0.15">
      <c r="B355">
        <v>22</v>
      </c>
      <c r="C355" s="11" t="s">
        <v>173</v>
      </c>
      <c r="D355" s="4">
        <v>159</v>
      </c>
      <c r="E355" s="4">
        <v>165</v>
      </c>
      <c r="F355" s="5">
        <f>D355/(D355+E355)</f>
        <v>0.49074074074074076</v>
      </c>
    </row>
    <row r="356" spans="2:6" x14ac:dyDescent="0.15">
      <c r="B356">
        <v>23</v>
      </c>
      <c r="C356" s="11" t="s">
        <v>191</v>
      </c>
      <c r="D356" s="4">
        <v>140</v>
      </c>
      <c r="E356" s="4">
        <v>184</v>
      </c>
      <c r="F356" s="5">
        <f>D356/(D356+E356)</f>
        <v>0.43209876543209874</v>
      </c>
    </row>
    <row r="357" spans="2:6" x14ac:dyDescent="0.15">
      <c r="B357">
        <v>24</v>
      </c>
      <c r="C357" s="2" t="s">
        <v>196</v>
      </c>
      <c r="D357" s="1">
        <v>138</v>
      </c>
      <c r="E357" s="1">
        <v>186</v>
      </c>
      <c r="F357" s="24">
        <f>D357/(D357+E357)</f>
        <v>0.42592592592592593</v>
      </c>
    </row>
    <row r="358" spans="2:6" x14ac:dyDescent="0.15">
      <c r="B358">
        <v>25</v>
      </c>
      <c r="C358" s="2" t="s">
        <v>200</v>
      </c>
      <c r="D358" s="1">
        <v>90</v>
      </c>
      <c r="E358" s="1">
        <v>72</v>
      </c>
      <c r="F358" s="24">
        <f>D358/(D358+E358)</f>
        <v>0.55555555555555558</v>
      </c>
    </row>
    <row r="359" spans="2:6" x14ac:dyDescent="0.15">
      <c r="B359">
        <v>26</v>
      </c>
      <c r="C359" s="11" t="s">
        <v>187</v>
      </c>
      <c r="D359" s="4">
        <v>78</v>
      </c>
      <c r="E359" s="4">
        <v>84</v>
      </c>
      <c r="F359" s="5">
        <f>D359/(D359+E359)</f>
        <v>0.48148148148148145</v>
      </c>
    </row>
    <row r="360" spans="2:6" x14ac:dyDescent="0.15">
      <c r="B360">
        <v>27</v>
      </c>
      <c r="C360" s="11" t="s">
        <v>192</v>
      </c>
      <c r="D360" s="4">
        <v>76</v>
      </c>
      <c r="E360" s="4">
        <v>86</v>
      </c>
      <c r="F360" s="5">
        <f>D360/(D360+E360)</f>
        <v>0.46913580246913578</v>
      </c>
    </row>
    <row r="361" spans="2:6" x14ac:dyDescent="0.15">
      <c r="B361" s="23">
        <v>28</v>
      </c>
      <c r="C361" s="2" t="s">
        <v>207</v>
      </c>
      <c r="D361" s="1">
        <v>68</v>
      </c>
      <c r="E361" s="1">
        <v>94</v>
      </c>
      <c r="F361" s="24">
        <f>D361/(D361+E361)</f>
        <v>0.41975308641975306</v>
      </c>
    </row>
    <row r="362" spans="2:6" x14ac:dyDescent="0.15">
      <c r="B362" s="23">
        <v>29</v>
      </c>
      <c r="C362" s="11" t="s">
        <v>95</v>
      </c>
      <c r="D362" s="4">
        <v>63</v>
      </c>
      <c r="E362" s="4">
        <v>99</v>
      </c>
      <c r="F362" s="5">
        <f>D362/(D362+E362)</f>
        <v>0.3888888888888889</v>
      </c>
    </row>
  </sheetData>
  <sortState xmlns:xlrd2="http://schemas.microsoft.com/office/spreadsheetml/2017/richdata2" ref="C334:F362">
    <sortCondition descending="1" ref="D334:D362"/>
    <sortCondition ref="E334:E362"/>
  </sortState>
  <mergeCells count="27">
    <mergeCell ref="B146:C146"/>
    <mergeCell ref="B149:C149"/>
    <mergeCell ref="B176:C176"/>
    <mergeCell ref="B179:C179"/>
    <mergeCell ref="C332:F332"/>
    <mergeCell ref="D29:F29"/>
    <mergeCell ref="D59:F59"/>
    <mergeCell ref="D89:F89"/>
    <mergeCell ref="D149:F149"/>
    <mergeCell ref="D179:F179"/>
    <mergeCell ref="B236:C236"/>
    <mergeCell ref="B29:C29"/>
    <mergeCell ref="B56:C56"/>
    <mergeCell ref="B59:C59"/>
    <mergeCell ref="B86:C86"/>
    <mergeCell ref="B89:C89"/>
    <mergeCell ref="B116:C116"/>
    <mergeCell ref="B119:C119"/>
    <mergeCell ref="A305:D305"/>
    <mergeCell ref="B239:C239"/>
    <mergeCell ref="B266:C266"/>
    <mergeCell ref="B269:C269"/>
    <mergeCell ref="B296:C296"/>
    <mergeCell ref="B299:C299"/>
    <mergeCell ref="D239:F239"/>
    <mergeCell ref="D299:F299"/>
    <mergeCell ref="D269:F269"/>
  </mergeCells>
  <phoneticPr fontId="6" type="noConversion"/>
  <pageMargins left="0.75" right="0.75" top="1" bottom="1" header="0.5" footer="0.5"/>
  <pageSetup scale="73" fitToHeight="1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fleming</cp:lastModifiedBy>
  <cp:lastPrinted>2024-10-05T21:30:25Z</cp:lastPrinted>
  <dcterms:created xsi:type="dcterms:W3CDTF">2017-10-09T12:09:39Z</dcterms:created>
  <dcterms:modified xsi:type="dcterms:W3CDTF">2024-10-05T21:30:47Z</dcterms:modified>
</cp:coreProperties>
</file>